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1032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<sst xmlns="http://schemas.openxmlformats.org/spreadsheetml/2006/main" count="211" uniqueCount="134">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</sst>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9826449.15</v>
      </c>
      <c r="D8" s="46"/>
      <c r="E8" s="6"/>
      <c r="F8" s="6"/>
    </row>
    <row r="9" spans="1:6" ht="13.5">
      <c r="A9" s="43"/>
      <c r="B9" s="49" t="s">
        <v>10</v>
      </c>
      <c r="C9" s="7">
        <v>52294358.39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0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366252600.46</v>
      </c>
      <c r="D14" s="7">
        <v>0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15806535.44</v>
      </c>
      <c r="D17" s="7">
        <v>0</v>
      </c>
      <c r="E17" s="8"/>
      <c r="F17" s="8"/>
    </row>
    <row r="18" spans="1:6" ht="13.5">
      <c r="A18" s="52">
        <v>10301</v>
      </c>
      <c r="B18" s="53" t="s">
        <v>19</v>
      </c>
      <c r="C18" s="7">
        <v>139643281.7</v>
      </c>
      <c r="D18" s="7">
        <v>0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521702417.59999996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204849932.34</v>
      </c>
      <c r="D23" s="7">
        <v>0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175659</v>
      </c>
      <c r="D25" s="7">
        <v>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3.5">
      <c r="A27" s="52">
        <v>20105</v>
      </c>
      <c r="B27" s="53" t="s">
        <v>28</v>
      </c>
      <c r="C27" s="7">
        <v>14672614.24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219698205.58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12404847.41</v>
      </c>
      <c r="D31" s="7">
        <v>0</v>
      </c>
      <c r="E31" s="8"/>
      <c r="F31" s="8"/>
    </row>
    <row r="32" spans="1:6" ht="13.5">
      <c r="A32" s="57">
        <v>30200</v>
      </c>
      <c r="B32" s="56" t="s">
        <v>33</v>
      </c>
      <c r="C32" s="7">
        <v>62547000</v>
      </c>
      <c r="D32" s="7">
        <v>0</v>
      </c>
      <c r="E32" s="8"/>
      <c r="F32" s="8"/>
    </row>
    <row r="33" spans="1:6" ht="13.5">
      <c r="A33" s="57">
        <v>30300</v>
      </c>
      <c r="B33" s="56" t="s">
        <v>34</v>
      </c>
      <c r="C33" s="7">
        <v>613797.35</v>
      </c>
      <c r="D33" s="7">
        <v>0</v>
      </c>
      <c r="E33" s="8"/>
      <c r="F33" s="8"/>
    </row>
    <row r="34" spans="1:6" ht="13.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3.5">
      <c r="A35" s="52">
        <v>30500</v>
      </c>
      <c r="B35" s="53" t="s">
        <v>36</v>
      </c>
      <c r="C35" s="7">
        <v>18130884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93696528.75999999</v>
      </c>
      <c r="D36" s="11">
        <f>SUM(D31:D35)</f>
        <v>0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2500000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81391446.86</v>
      </c>
      <c r="D40" s="7">
        <v>0</v>
      </c>
      <c r="E40" s="8"/>
      <c r="F40" s="8"/>
    </row>
    <row r="41" spans="1:6" ht="13.5">
      <c r="A41" s="52">
        <v>40300</v>
      </c>
      <c r="B41" s="53" t="s">
        <v>42</v>
      </c>
      <c r="C41" s="7">
        <v>850000</v>
      </c>
      <c r="D41" s="7">
        <v>0</v>
      </c>
      <c r="E41" s="8"/>
      <c r="F41" s="8"/>
    </row>
    <row r="42" spans="1:6" ht="13.5">
      <c r="A42" s="52">
        <v>40400</v>
      </c>
      <c r="B42" s="53" t="s">
        <v>43</v>
      </c>
      <c r="C42" s="7">
        <v>17032.31</v>
      </c>
      <c r="D42" s="7">
        <v>0</v>
      </c>
      <c r="E42" s="8"/>
      <c r="F42" s="8"/>
    </row>
    <row r="43" spans="1:6" ht="13.5">
      <c r="A43" s="57">
        <v>40500</v>
      </c>
      <c r="B43" s="56" t="s">
        <v>44</v>
      </c>
      <c r="C43" s="7">
        <v>5901000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90659479.17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500000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500000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500000000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500000000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754675676.62</v>
      </c>
      <c r="D65" s="7">
        <v>0</v>
      </c>
      <c r="E65" s="8"/>
      <c r="F65" s="8"/>
    </row>
    <row r="66" spans="1:6" ht="13.5">
      <c r="A66" s="52">
        <v>90200</v>
      </c>
      <c r="B66" s="53" t="s">
        <v>63</v>
      </c>
      <c r="C66" s="7">
        <v>9302928.95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763978605.57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2190235236.68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2252356044.22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">
      <c r="B4" s="3" t="s">
        <v>132</v>
      </c>
    </row>
    <row r="5" spans="2:7" ht="18">
      <c r="B5" s="40"/>
      <c r="C5" s="40" t="s">
        <v>131</v>
      </c>
      <c r="D5" s="3">
        <f>Entrate!C5</f>
        <v>2019</v>
      </c>
      <c r="G5" s="3"/>
    </row>
    <row r="6" spans="2:7" ht="18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13203765.18</v>
      </c>
      <c r="BU12" s="30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130113882.04</v>
      </c>
      <c r="D15" s="30">
        <v>0</v>
      </c>
      <c r="E15" s="30">
        <v>0</v>
      </c>
      <c r="F15" s="30">
        <v>184646.18</v>
      </c>
      <c r="G15" s="30">
        <v>0</v>
      </c>
      <c r="H15" s="30">
        <v>0</v>
      </c>
      <c r="I15" s="30">
        <v>34710617.95</v>
      </c>
      <c r="J15" s="30">
        <v>0</v>
      </c>
      <c r="K15" s="30">
        <v>0</v>
      </c>
      <c r="L15" s="30">
        <v>8945141.35</v>
      </c>
      <c r="M15" s="30">
        <v>0</v>
      </c>
      <c r="N15" s="30">
        <v>0</v>
      </c>
      <c r="O15" s="30">
        <v>3296958.8</v>
      </c>
      <c r="P15" s="30">
        <v>0</v>
      </c>
      <c r="Q15" s="30">
        <v>0</v>
      </c>
      <c r="R15" s="30">
        <v>552923.01</v>
      </c>
      <c r="S15" s="30">
        <v>0</v>
      </c>
      <c r="T15" s="30">
        <v>0</v>
      </c>
      <c r="U15" s="30">
        <v>700840.53</v>
      </c>
      <c r="V15" s="30">
        <v>0</v>
      </c>
      <c r="W15" s="30">
        <v>0</v>
      </c>
      <c r="X15" s="30">
        <v>34976048.54</v>
      </c>
      <c r="Y15" s="30">
        <v>0</v>
      </c>
      <c r="Z15" s="30">
        <v>0</v>
      </c>
      <c r="AA15" s="30">
        <v>4347881.59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550380.79</v>
      </c>
      <c r="AH15" s="30">
        <v>0</v>
      </c>
      <c r="AI15" s="30">
        <v>0</v>
      </c>
      <c r="AJ15" s="30">
        <v>11145790.31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3369690.13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232894801.22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14259406.87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62891.49</v>
      </c>
      <c r="J16" s="30">
        <v>0</v>
      </c>
      <c r="K16" s="30">
        <v>0</v>
      </c>
      <c r="L16" s="30">
        <v>2141.01</v>
      </c>
      <c r="M16" s="30">
        <v>0</v>
      </c>
      <c r="N16" s="30">
        <v>0</v>
      </c>
      <c r="O16" s="30">
        <v>7000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100000</v>
      </c>
      <c r="Y16" s="30">
        <v>0</v>
      </c>
      <c r="Z16" s="30">
        <v>0</v>
      </c>
      <c r="AA16" s="30">
        <v>2192.7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52568.39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14486200.459999999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63917055.86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13888303.6</v>
      </c>
      <c r="J17" s="30">
        <v>0</v>
      </c>
      <c r="K17" s="30">
        <v>0</v>
      </c>
      <c r="L17" s="30">
        <v>14731967.01</v>
      </c>
      <c r="M17" s="30">
        <v>0</v>
      </c>
      <c r="N17" s="30">
        <v>0</v>
      </c>
      <c r="O17" s="30">
        <v>3419662.87</v>
      </c>
      <c r="P17" s="30">
        <v>0</v>
      </c>
      <c r="Q17" s="30">
        <v>0</v>
      </c>
      <c r="R17" s="30">
        <v>1488446.45</v>
      </c>
      <c r="S17" s="30">
        <v>0</v>
      </c>
      <c r="T17" s="30">
        <v>0</v>
      </c>
      <c r="U17" s="30">
        <v>1183593.32</v>
      </c>
      <c r="V17" s="30">
        <v>0</v>
      </c>
      <c r="W17" s="30">
        <v>0</v>
      </c>
      <c r="X17" s="30">
        <v>1523375.28</v>
      </c>
      <c r="Y17" s="30">
        <v>0</v>
      </c>
      <c r="Z17" s="30">
        <v>0</v>
      </c>
      <c r="AA17" s="30">
        <v>128039604.19</v>
      </c>
      <c r="AB17" s="30">
        <v>0</v>
      </c>
      <c r="AC17" s="30">
        <v>0</v>
      </c>
      <c r="AD17" s="30">
        <v>94259937.71</v>
      </c>
      <c r="AE17" s="30">
        <v>0</v>
      </c>
      <c r="AF17" s="30">
        <v>0</v>
      </c>
      <c r="AG17" s="30">
        <v>102478.52</v>
      </c>
      <c r="AH17" s="30">
        <v>0</v>
      </c>
      <c r="AI17" s="30">
        <v>0</v>
      </c>
      <c r="AJ17" s="30">
        <v>68238616.3</v>
      </c>
      <c r="AK17" s="30">
        <v>0</v>
      </c>
      <c r="AL17" s="30">
        <v>0</v>
      </c>
      <c r="AM17" s="30">
        <v>968185.31</v>
      </c>
      <c r="AN17" s="30">
        <v>0</v>
      </c>
      <c r="AO17" s="30">
        <v>0</v>
      </c>
      <c r="AP17" s="30">
        <v>1243359.28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393004585.6999999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104</v>
      </c>
      <c r="B18" s="29" t="s">
        <v>23</v>
      </c>
      <c r="C18" s="30">
        <v>474084.71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10992815.07</v>
      </c>
      <c r="M18" s="30">
        <v>0</v>
      </c>
      <c r="N18" s="30">
        <v>0</v>
      </c>
      <c r="O18" s="30">
        <v>200000</v>
      </c>
      <c r="P18" s="30">
        <v>0</v>
      </c>
      <c r="Q18" s="30">
        <v>0</v>
      </c>
      <c r="R18" s="30">
        <v>126555.92</v>
      </c>
      <c r="S18" s="30">
        <v>0</v>
      </c>
      <c r="T18" s="30">
        <v>0</v>
      </c>
      <c r="U18" s="30">
        <v>90000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14129198.27</v>
      </c>
      <c r="AK18" s="30">
        <v>0</v>
      </c>
      <c r="AL18" s="30">
        <v>0</v>
      </c>
      <c r="AM18" s="30">
        <v>26311.18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26038965.15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9503650.33</v>
      </c>
      <c r="BL21" s="30">
        <v>0</v>
      </c>
      <c r="BM21" s="30">
        <v>0</v>
      </c>
      <c r="BN21" s="30">
        <v>1537763.2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11041413.53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1914260.07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28687.41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2203.34</v>
      </c>
      <c r="AE23" s="30">
        <v>0</v>
      </c>
      <c r="AF23" s="30">
        <v>0</v>
      </c>
      <c r="AG23" s="30">
        <v>6000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25000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50000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2026150.82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12459548.61</v>
      </c>
      <c r="D24" s="30">
        <v>3688733.7</v>
      </c>
      <c r="E24" s="30">
        <v>0</v>
      </c>
      <c r="F24" s="30">
        <v>0</v>
      </c>
      <c r="G24" s="30">
        <v>0</v>
      </c>
      <c r="H24" s="30">
        <v>0</v>
      </c>
      <c r="I24" s="30">
        <v>100000</v>
      </c>
      <c r="J24" s="30">
        <v>0</v>
      </c>
      <c r="K24" s="30">
        <v>0</v>
      </c>
      <c r="L24" s="30">
        <v>10000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1500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15000</v>
      </c>
      <c r="AK24" s="30">
        <v>15000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112936621.61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125522670.22</v>
      </c>
      <c r="BV24" s="31">
        <f t="shared" si="0"/>
        <v>3703733.7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223138238.15999997</v>
      </c>
      <c r="D25" s="33">
        <f t="shared" si="3"/>
        <v>3688733.7</v>
      </c>
      <c r="E25" s="33">
        <f t="shared" si="3"/>
        <v>0</v>
      </c>
      <c r="F25" s="33">
        <f t="shared" si="3"/>
        <v>184646.18</v>
      </c>
      <c r="G25" s="33">
        <f t="shared" si="3"/>
        <v>0</v>
      </c>
      <c r="H25" s="33">
        <f t="shared" si="3"/>
        <v>0</v>
      </c>
      <c r="I25" s="33">
        <f t="shared" si="3"/>
        <v>48761813.04000001</v>
      </c>
      <c r="J25" s="33">
        <f t="shared" si="3"/>
        <v>0</v>
      </c>
      <c r="K25" s="33">
        <f t="shared" si="3"/>
        <v>0</v>
      </c>
      <c r="L25" s="33">
        <f t="shared" si="3"/>
        <v>34710751.849999994</v>
      </c>
      <c r="M25" s="33">
        <f t="shared" si="3"/>
        <v>0</v>
      </c>
      <c r="N25" s="33">
        <f t="shared" si="3"/>
        <v>0</v>
      </c>
      <c r="O25" s="33">
        <f t="shared" si="3"/>
        <v>6923621.67</v>
      </c>
      <c r="P25" s="33">
        <f t="shared" si="3"/>
        <v>0</v>
      </c>
      <c r="Q25" s="33">
        <f t="shared" si="3"/>
        <v>0</v>
      </c>
      <c r="R25" s="33">
        <f t="shared" si="3"/>
        <v>2167925.38</v>
      </c>
      <c r="S25" s="33">
        <f t="shared" si="3"/>
        <v>0</v>
      </c>
      <c r="T25" s="33">
        <f t="shared" si="3"/>
        <v>0</v>
      </c>
      <c r="U25" s="33">
        <f t="shared" si="3"/>
        <v>1974433.85</v>
      </c>
      <c r="V25" s="33">
        <f t="shared" si="3"/>
        <v>0</v>
      </c>
      <c r="W25" s="33">
        <f t="shared" si="3"/>
        <v>0</v>
      </c>
      <c r="X25" s="33">
        <f t="shared" si="3"/>
        <v>36600923.82</v>
      </c>
      <c r="Y25" s="33">
        <f t="shared" si="3"/>
        <v>0</v>
      </c>
      <c r="Z25" s="33">
        <f t="shared" si="3"/>
        <v>0</v>
      </c>
      <c r="AA25" s="33">
        <f t="shared" si="3"/>
        <v>132389678.48</v>
      </c>
      <c r="AB25" s="33">
        <f t="shared" si="3"/>
        <v>0</v>
      </c>
      <c r="AC25" s="33">
        <f t="shared" si="3"/>
        <v>0</v>
      </c>
      <c r="AD25" s="33">
        <f t="shared" si="3"/>
        <v>94262141.05</v>
      </c>
      <c r="AE25" s="33">
        <f t="shared" si="3"/>
        <v>0</v>
      </c>
      <c r="AF25" s="33">
        <f t="shared" si="3"/>
        <v>0</v>
      </c>
      <c r="AG25" s="33">
        <f t="shared" si="3"/>
        <v>658859.31</v>
      </c>
      <c r="AH25" s="33">
        <f t="shared" si="3"/>
        <v>0</v>
      </c>
      <c r="AI25" s="33">
        <f t="shared" si="3"/>
        <v>0</v>
      </c>
      <c r="AJ25" s="33">
        <f t="shared" si="3"/>
        <v>93581173.27</v>
      </c>
      <c r="AK25" s="33">
        <f t="shared" si="3"/>
        <v>15000</v>
      </c>
      <c r="AL25" s="33">
        <f t="shared" si="3"/>
        <v>0</v>
      </c>
      <c r="AM25" s="33">
        <f t="shared" si="3"/>
        <v>994496.4900000001</v>
      </c>
      <c r="AN25" s="33">
        <f t="shared" si="3"/>
        <v>0</v>
      </c>
      <c r="AO25" s="33">
        <f t="shared" si="3"/>
        <v>0</v>
      </c>
      <c r="AP25" s="33">
        <f t="shared" si="3"/>
        <v>4638049.41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112986621.61</v>
      </c>
      <c r="BI25" s="33">
        <f t="shared" si="3"/>
        <v>0</v>
      </c>
      <c r="BJ25" s="33">
        <f t="shared" si="3"/>
        <v>0</v>
      </c>
      <c r="BK25" s="33">
        <f t="shared" si="3"/>
        <v>9503650.33</v>
      </c>
      <c r="BL25" s="33">
        <f t="shared" si="3"/>
        <v>0</v>
      </c>
      <c r="BM25" s="33">
        <f t="shared" si="3"/>
        <v>0</v>
      </c>
      <c r="BN25" s="33">
        <f t="shared" si="3"/>
        <v>1537763.2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805014787.0999999</v>
      </c>
      <c r="BV25" s="33">
        <f t="shared" si="4"/>
        <v>3703733.7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13403259.72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824195.08</v>
      </c>
      <c r="J29" s="30">
        <v>0</v>
      </c>
      <c r="K29" s="30">
        <v>0</v>
      </c>
      <c r="L29" s="30">
        <v>13336208.83</v>
      </c>
      <c r="M29" s="30">
        <v>0</v>
      </c>
      <c r="N29" s="30">
        <v>0</v>
      </c>
      <c r="O29" s="30">
        <v>13318605.66</v>
      </c>
      <c r="P29" s="30">
        <v>0</v>
      </c>
      <c r="Q29" s="30">
        <v>0</v>
      </c>
      <c r="R29" s="30">
        <v>2416498.86</v>
      </c>
      <c r="S29" s="30">
        <v>0</v>
      </c>
      <c r="T29" s="30">
        <v>0</v>
      </c>
      <c r="U29" s="30">
        <v>73503.5</v>
      </c>
      <c r="V29" s="30">
        <v>0</v>
      </c>
      <c r="W29" s="30">
        <v>0</v>
      </c>
      <c r="X29" s="30">
        <v>3621695.81</v>
      </c>
      <c r="Y29" s="30">
        <v>0</v>
      </c>
      <c r="Z29" s="30">
        <v>0</v>
      </c>
      <c r="AA29" s="30">
        <v>18309773.98</v>
      </c>
      <c r="AB29" s="30">
        <v>0</v>
      </c>
      <c r="AC29" s="30">
        <v>0</v>
      </c>
      <c r="AD29" s="30">
        <v>34830172.52</v>
      </c>
      <c r="AE29" s="30">
        <v>0</v>
      </c>
      <c r="AF29" s="30">
        <v>0</v>
      </c>
      <c r="AG29" s="30">
        <v>10000</v>
      </c>
      <c r="AH29" s="30">
        <v>0</v>
      </c>
      <c r="AI29" s="30">
        <v>0</v>
      </c>
      <c r="AJ29" s="30">
        <v>794895.11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1061000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2920700.75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104920509.82000001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10100000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41250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2000000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12141250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7370677.98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1533939.22</v>
      </c>
      <c r="M32" s="30">
        <v>1533939.22</v>
      </c>
      <c r="N32" s="30">
        <v>0</v>
      </c>
      <c r="O32" s="30">
        <v>5114213.9</v>
      </c>
      <c r="P32" s="30">
        <v>5114213.9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6281487.35</v>
      </c>
      <c r="Y32" s="30">
        <v>5781487.35</v>
      </c>
      <c r="Z32" s="30">
        <v>0</v>
      </c>
      <c r="AA32" s="30">
        <v>4563516.17</v>
      </c>
      <c r="AB32" s="30">
        <v>4363516.17</v>
      </c>
      <c r="AC32" s="30">
        <v>0</v>
      </c>
      <c r="AD32" s="30">
        <v>4885180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2000000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472571.18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32221585.800000004</v>
      </c>
      <c r="BV32" s="31">
        <f t="shared" si="5"/>
        <v>16793156.64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20773937.700000003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824195.08</v>
      </c>
      <c r="J33" s="33">
        <f t="shared" si="6"/>
        <v>0</v>
      </c>
      <c r="K33" s="33">
        <f t="shared" si="6"/>
        <v>0</v>
      </c>
      <c r="L33" s="33">
        <f t="shared" si="6"/>
        <v>14870148.05</v>
      </c>
      <c r="M33" s="33">
        <f t="shared" si="6"/>
        <v>1533939.22</v>
      </c>
      <c r="N33" s="33">
        <f t="shared" si="6"/>
        <v>0</v>
      </c>
      <c r="O33" s="33">
        <f t="shared" si="6"/>
        <v>18432819.560000002</v>
      </c>
      <c r="P33" s="33">
        <f t="shared" si="6"/>
        <v>5114213.9</v>
      </c>
      <c r="Q33" s="33">
        <f t="shared" si="6"/>
        <v>0</v>
      </c>
      <c r="R33" s="33">
        <f t="shared" si="6"/>
        <v>2416498.86</v>
      </c>
      <c r="S33" s="33">
        <f t="shared" si="6"/>
        <v>0</v>
      </c>
      <c r="T33" s="33">
        <f t="shared" si="6"/>
        <v>0</v>
      </c>
      <c r="U33" s="33">
        <f t="shared" si="6"/>
        <v>73503.5</v>
      </c>
      <c r="V33" s="33">
        <f t="shared" si="6"/>
        <v>0</v>
      </c>
      <c r="W33" s="33">
        <f t="shared" si="6"/>
        <v>0</v>
      </c>
      <c r="X33" s="33">
        <f t="shared" si="6"/>
        <v>20003183.16</v>
      </c>
      <c r="Y33" s="33">
        <f t="shared" si="6"/>
        <v>5781487.35</v>
      </c>
      <c r="Z33" s="33">
        <f t="shared" si="6"/>
        <v>0</v>
      </c>
      <c r="AA33" s="33">
        <f t="shared" si="6"/>
        <v>22873290.15</v>
      </c>
      <c r="AB33" s="33">
        <f t="shared" si="6"/>
        <v>4363516.17</v>
      </c>
      <c r="AC33" s="33">
        <f t="shared" si="6"/>
        <v>0</v>
      </c>
      <c r="AD33" s="33">
        <f t="shared" si="6"/>
        <v>39715352.52</v>
      </c>
      <c r="AE33" s="33">
        <f t="shared" si="6"/>
        <v>0</v>
      </c>
      <c r="AF33" s="33">
        <f t="shared" si="6"/>
        <v>0</v>
      </c>
      <c r="AG33" s="33">
        <f t="shared" si="6"/>
        <v>10000</v>
      </c>
      <c r="AH33" s="33">
        <f t="shared" si="6"/>
        <v>0</v>
      </c>
      <c r="AI33" s="33">
        <f t="shared" si="6"/>
        <v>0</v>
      </c>
      <c r="AJ33" s="33">
        <f t="shared" si="6"/>
        <v>2836145.11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3061000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2920700.75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472571.18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149283345.62</v>
      </c>
      <c r="BV33" s="33">
        <f t="shared" si="7"/>
        <v>16793156.64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60000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60000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60000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60000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8210079.68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8210079.68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12605461.07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12605461.07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AH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aca="true" t="shared" si="13" ref="AI47:BN47">SUM(AI43:AI46)</f>
        <v>0</v>
      </c>
      <c r="AJ47" s="33">
        <f t="shared" si="13"/>
        <v>0</v>
      </c>
      <c r="AK47" s="33">
        <f t="shared" si="13"/>
        <v>0</v>
      </c>
      <c r="AL47" s="33">
        <f t="shared" si="13"/>
        <v>0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</v>
      </c>
      <c r="AU47" s="33">
        <f t="shared" si="13"/>
        <v>0</v>
      </c>
      <c r="AV47" s="33">
        <f t="shared" si="13"/>
        <v>0</v>
      </c>
      <c r="AW47" s="33">
        <f t="shared" si="13"/>
        <v>0</v>
      </c>
      <c r="AX47" s="33">
        <f t="shared" si="13"/>
        <v>0</v>
      </c>
      <c r="AY47" s="33">
        <f t="shared" si="13"/>
        <v>0</v>
      </c>
      <c r="AZ47" s="33">
        <f t="shared" si="13"/>
        <v>0</v>
      </c>
      <c r="BA47" s="33">
        <f t="shared" si="13"/>
        <v>0</v>
      </c>
      <c r="BB47" s="33">
        <f t="shared" si="13"/>
        <v>0</v>
      </c>
      <c r="BC47" s="33">
        <f t="shared" si="13"/>
        <v>0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0</v>
      </c>
      <c r="BH47" s="33">
        <f t="shared" si="13"/>
        <v>0</v>
      </c>
      <c r="BI47" s="33">
        <f t="shared" si="13"/>
        <v>0</v>
      </c>
      <c r="BJ47" s="33">
        <f t="shared" si="13"/>
        <v>0</v>
      </c>
      <c r="BK47" s="33">
        <f t="shared" si="13"/>
        <v>20815540.75</v>
      </c>
      <c r="BL47" s="33">
        <f t="shared" si="13"/>
        <v>0</v>
      </c>
      <c r="BM47" s="33">
        <f t="shared" si="13"/>
        <v>0</v>
      </c>
      <c r="BN47" s="33">
        <f t="shared" si="13"/>
        <v>0</v>
      </c>
      <c r="BO47" s="33">
        <f>SUM(BO43:BO46)</f>
        <v>0</v>
      </c>
      <c r="BP47" s="33">
        <f>SUM(BP43:BP46)</f>
        <v>0</v>
      </c>
      <c r="BQ47" s="33">
        <f>SUM(BQ43:BQ46)</f>
        <v>0</v>
      </c>
      <c r="BR47" s="33">
        <f>SUM(BR43:BR46)</f>
        <v>0</v>
      </c>
      <c r="BS47" s="33">
        <f>SUM(BS43:BS46)</f>
        <v>0</v>
      </c>
      <c r="BT47" s="33"/>
      <c r="BU47" s="33">
        <f>SUM(BU43:BU46)</f>
        <v>20815540.75</v>
      </c>
      <c r="BV47" s="33">
        <f>SUM(BV43:BV46)</f>
        <v>0</v>
      </c>
      <c r="BW47" s="33">
        <f>SUM(BW43:BW46)</f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500000000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500000000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500000000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500000000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706428751.62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706428751.62</v>
      </c>
      <c r="BV54" s="31">
        <f t="shared" si="16"/>
        <v>0</v>
      </c>
      <c r="BW54" s="31">
        <f t="shared" si="16"/>
        <v>0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57549853.95</v>
      </c>
      <c r="BR55" s="30">
        <v>0</v>
      </c>
      <c r="BS55" s="30">
        <v>0</v>
      </c>
      <c r="BT55" s="30"/>
      <c r="BU55" s="31">
        <f t="shared" si="16"/>
        <v>57549853.95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763978605.57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763978605.57</v>
      </c>
      <c r="BV56" s="33">
        <f t="shared" si="18"/>
        <v>0</v>
      </c>
      <c r="BW56" s="33">
        <f t="shared" si="18"/>
        <v>0</v>
      </c>
    </row>
    <row r="57" spans="1:75" ht="15" thickBot="1" thickTop="1">
      <c r="A57" s="37"/>
      <c r="B57" s="38" t="s">
        <v>111</v>
      </c>
      <c r="C57" s="39">
        <f aca="true" t="shared" si="19" ref="C57:AH57">+C25+C33+C40+C47+C51+C56</f>
        <v>243912175.85999995</v>
      </c>
      <c r="D57" s="39">
        <f t="shared" si="19"/>
        <v>3688733.7</v>
      </c>
      <c r="E57" s="39">
        <f t="shared" si="19"/>
        <v>0</v>
      </c>
      <c r="F57" s="39">
        <f t="shared" si="19"/>
        <v>184646.18</v>
      </c>
      <c r="G57" s="39">
        <f t="shared" si="19"/>
        <v>0</v>
      </c>
      <c r="H57" s="39">
        <f t="shared" si="19"/>
        <v>0</v>
      </c>
      <c r="I57" s="39">
        <f t="shared" si="19"/>
        <v>49586008.120000005</v>
      </c>
      <c r="J57" s="39">
        <f t="shared" si="19"/>
        <v>0</v>
      </c>
      <c r="K57" s="39">
        <f t="shared" si="19"/>
        <v>0</v>
      </c>
      <c r="L57" s="39">
        <f t="shared" si="19"/>
        <v>49580899.89999999</v>
      </c>
      <c r="M57" s="39">
        <f t="shared" si="19"/>
        <v>1533939.22</v>
      </c>
      <c r="N57" s="39">
        <f t="shared" si="19"/>
        <v>0</v>
      </c>
      <c r="O57" s="39">
        <f t="shared" si="19"/>
        <v>25356441.230000004</v>
      </c>
      <c r="P57" s="39">
        <f t="shared" si="19"/>
        <v>5114213.9</v>
      </c>
      <c r="Q57" s="39">
        <f t="shared" si="19"/>
        <v>0</v>
      </c>
      <c r="R57" s="39">
        <f t="shared" si="19"/>
        <v>4584424.24</v>
      </c>
      <c r="S57" s="39">
        <f t="shared" si="19"/>
        <v>0</v>
      </c>
      <c r="T57" s="39">
        <f t="shared" si="19"/>
        <v>0</v>
      </c>
      <c r="U57" s="39">
        <f t="shared" si="19"/>
        <v>2047937.35</v>
      </c>
      <c r="V57" s="39">
        <f t="shared" si="19"/>
        <v>0</v>
      </c>
      <c r="W57" s="39">
        <f t="shared" si="19"/>
        <v>0</v>
      </c>
      <c r="X57" s="39">
        <f t="shared" si="19"/>
        <v>56604106.980000004</v>
      </c>
      <c r="Y57" s="39">
        <f t="shared" si="19"/>
        <v>5781487.35</v>
      </c>
      <c r="Z57" s="39">
        <f t="shared" si="19"/>
        <v>0</v>
      </c>
      <c r="AA57" s="39">
        <f t="shared" si="19"/>
        <v>155322968.63</v>
      </c>
      <c r="AB57" s="39">
        <f t="shared" si="19"/>
        <v>4363516.17</v>
      </c>
      <c r="AC57" s="39">
        <f t="shared" si="19"/>
        <v>0</v>
      </c>
      <c r="AD57" s="39">
        <f t="shared" si="19"/>
        <v>133977493.57</v>
      </c>
      <c r="AE57" s="39">
        <f t="shared" si="19"/>
        <v>0</v>
      </c>
      <c r="AF57" s="39">
        <f t="shared" si="19"/>
        <v>0</v>
      </c>
      <c r="AG57" s="39">
        <f t="shared" si="19"/>
        <v>668859.31</v>
      </c>
      <c r="AH57" s="39">
        <f t="shared" si="19"/>
        <v>0</v>
      </c>
      <c r="AI57" s="39">
        <f aca="true" t="shared" si="20" ref="AI57:BN57">+AI25+AI33+AI40+AI47+AI51+AI56</f>
        <v>0</v>
      </c>
      <c r="AJ57" s="39">
        <f t="shared" si="20"/>
        <v>96417318.38</v>
      </c>
      <c r="AK57" s="39">
        <f t="shared" si="20"/>
        <v>15000</v>
      </c>
      <c r="AL57" s="39">
        <f t="shared" si="20"/>
        <v>0</v>
      </c>
      <c r="AM57" s="39">
        <f t="shared" si="20"/>
        <v>994496.4900000001</v>
      </c>
      <c r="AN57" s="39">
        <f t="shared" si="20"/>
        <v>0</v>
      </c>
      <c r="AO57" s="39">
        <f t="shared" si="20"/>
        <v>0</v>
      </c>
      <c r="AP57" s="39">
        <f t="shared" si="20"/>
        <v>7699049.41</v>
      </c>
      <c r="AQ57" s="39">
        <f t="shared" si="20"/>
        <v>0</v>
      </c>
      <c r="AR57" s="39">
        <f t="shared" si="20"/>
        <v>0</v>
      </c>
      <c r="AS57" s="39">
        <f t="shared" si="20"/>
        <v>0</v>
      </c>
      <c r="AT57" s="39">
        <f t="shared" si="20"/>
        <v>0</v>
      </c>
      <c r="AU57" s="39">
        <f t="shared" si="20"/>
        <v>0</v>
      </c>
      <c r="AV57" s="39">
        <f t="shared" si="20"/>
        <v>0</v>
      </c>
      <c r="AW57" s="39">
        <f t="shared" si="20"/>
        <v>0</v>
      </c>
      <c r="AX57" s="39">
        <f t="shared" si="20"/>
        <v>0</v>
      </c>
      <c r="AY57" s="39">
        <f t="shared" si="20"/>
        <v>2920700.75</v>
      </c>
      <c r="AZ57" s="39">
        <f t="shared" si="20"/>
        <v>0</v>
      </c>
      <c r="BA57" s="39">
        <f t="shared" si="20"/>
        <v>0</v>
      </c>
      <c r="BB57" s="39">
        <f t="shared" si="20"/>
        <v>0</v>
      </c>
      <c r="BC57" s="39">
        <f t="shared" si="20"/>
        <v>0</v>
      </c>
      <c r="BD57" s="39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113459192.79</v>
      </c>
      <c r="BI57" s="39">
        <f t="shared" si="20"/>
        <v>0</v>
      </c>
      <c r="BJ57" s="39">
        <f t="shared" si="20"/>
        <v>0</v>
      </c>
      <c r="BK57" s="39">
        <f t="shared" si="20"/>
        <v>30319191.08</v>
      </c>
      <c r="BL57" s="39">
        <f t="shared" si="20"/>
        <v>0</v>
      </c>
      <c r="BM57" s="39">
        <f t="shared" si="20"/>
        <v>0</v>
      </c>
      <c r="BN57" s="39">
        <f t="shared" si="20"/>
        <v>501537763.2</v>
      </c>
      <c r="BO57" s="39">
        <f>+BO25+BO33+BO40+BO47+BO51+BO56</f>
        <v>0</v>
      </c>
      <c r="BP57" s="39">
        <f>+BP25+BP33+BP40+BP47+BP51+BP56</f>
        <v>0</v>
      </c>
      <c r="BQ57" s="39">
        <f>+BQ25+BQ33+BQ40+BQ47+BQ51+BQ56</f>
        <v>763978605.57</v>
      </c>
      <c r="BR57" s="39">
        <f>+BR25+BR33+BR40+BR47+BR51+BR56</f>
        <v>0</v>
      </c>
      <c r="BS57" s="39">
        <f>+BS25+BS33+BS40+BS47+BS51+BS56</f>
        <v>0</v>
      </c>
      <c r="BT57" s="39"/>
      <c r="BU57" s="39">
        <f>+BU12+BU25+BU33+BU40+BU47+BU51+BU56</f>
        <v>2239152279.04</v>
      </c>
      <c r="BV57" s="39">
        <f>+BV25+BV33+BV40+BV47+BV51+BV56</f>
        <v>20496890.34</v>
      </c>
      <c r="BW57" s="39">
        <f>+BW25+BW33+BW40+BW47+BW51+BW56</f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2018-12-07T12:13:20Z</dcterms:modified>
  <cp:category/>
  <cp:version/>
  <cp:contentType/>
  <cp:contentStatus/>
</cp:coreProperties>
</file>