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TAV 4.2.2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<sst xmlns="http://schemas.openxmlformats.org/spreadsheetml/2006/main" count="69" uniqueCount="66">
  <si>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Fonte: A.U.S.L.6</t>
  </si>
  <si>
    <t xml:space="preserve">Totale </t>
  </si>
  <si>
    <t>Varicella</t>
  </si>
  <si>
    <t>Tularemia</t>
  </si>
  <si>
    <t>Tubercolosi forme miste</t>
  </si>
  <si>
    <t>Tubercolosi extrapolmonare</t>
  </si>
  <si>
    <t>Tubercolosi polmonare</t>
  </si>
  <si>
    <t>Trichinosi</t>
  </si>
  <si>
    <t>Tossinfezione alimentare</t>
  </si>
  <si>
    <t>Tifo</t>
  </si>
  <si>
    <t>Tetano</t>
  </si>
  <si>
    <t>Shigella  Flexneri</t>
  </si>
  <si>
    <t>Spondilodiscita tubercolare</t>
  </si>
  <si>
    <t>Sifilide</t>
  </si>
  <si>
    <t>Scarlattina</t>
  </si>
  <si>
    <t>Scabbia</t>
  </si>
  <si>
    <t>Salmonellosi</t>
  </si>
  <si>
    <t>Rosolia</t>
  </si>
  <si>
    <t>Rickettsiosi</t>
  </si>
  <si>
    <t>Rabbia</t>
  </si>
  <si>
    <t>Poliomelite</t>
  </si>
  <si>
    <t>Pleura ossea</t>
  </si>
  <si>
    <t>Peste</t>
  </si>
  <si>
    <t>Pertosse</t>
  </si>
  <si>
    <t>Parotite Epidemica</t>
  </si>
  <si>
    <t>Morbillo</t>
  </si>
  <si>
    <t>Micobatteriosi non tubercolare</t>
  </si>
  <si>
    <t>Meningite Menigococcica</t>
  </si>
  <si>
    <t>Meningite e encefalite acuta virale</t>
  </si>
  <si>
    <t>Meningite</t>
  </si>
  <si>
    <t>Malaria Importata</t>
  </si>
  <si>
    <t>Listeriosi</t>
  </si>
  <si>
    <t>Leptospirosi</t>
  </si>
  <si>
    <t>Leishmaniosi viscerale</t>
  </si>
  <si>
    <t>Leishmaniosi cutanea</t>
  </si>
  <si>
    <t>Legionellosi</t>
  </si>
  <si>
    <t>Lebbra</t>
  </si>
  <si>
    <t>Influenza con isolamento virale</t>
  </si>
  <si>
    <t>Febbri emorragiche virali</t>
  </si>
  <si>
    <t>Febbre Tifoide</t>
  </si>
  <si>
    <t>Febbre gialla</t>
  </si>
  <si>
    <t>Febbre  ricorrente epidemica</t>
  </si>
  <si>
    <t>Febbre bottonosa</t>
  </si>
  <si>
    <t>Epatite virale non specificata</t>
  </si>
  <si>
    <t>Epatite Virale C</t>
  </si>
  <si>
    <t>Epatite Virale B</t>
  </si>
  <si>
    <t>Epatite Virale A</t>
  </si>
  <si>
    <t>Encefalite virale</t>
  </si>
  <si>
    <t>Difterite</t>
  </si>
  <si>
    <t>Diarrea Infettiva</t>
  </si>
  <si>
    <t>Dengue</t>
  </si>
  <si>
    <t>Colera</t>
  </si>
  <si>
    <t>Brucellosi</t>
  </si>
  <si>
    <t>Botulismo</t>
  </si>
  <si>
    <t>Blenorragia</t>
  </si>
  <si>
    <t>AIDS</t>
  </si>
  <si>
    <t>Adenopatia</t>
  </si>
  <si>
    <t>Acariasi</t>
  </si>
  <si>
    <t>Totale</t>
  </si>
  <si>
    <t>F</t>
  </si>
  <si>
    <t>M</t>
  </si>
  <si>
    <t>non indicato</t>
  </si>
  <si>
    <t>Diagnosi</t>
  </si>
  <si>
    <t>tassi per 100.000 abitanti</t>
  </si>
  <si>
    <t>Dati assoluti</t>
  </si>
  <si>
    <t>4.2.2 NOTIFICHE DI MALATTIE INFETTIVE E DIFFUSIVE PER SESSO ANNO 2011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</si>
</sst>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_-;_-@_-"/>
    <numFmt numFmtId="165" formatCode="0.0"/>
    <numFmt numFmtId="166" formatCode="_-* #,##0_-;\-* #,##0_-;_-* &quot;-&quot;??_-;_-@_-"/>
    <numFmt numFmtId="167" formatCode="[$€]#,##0.00_);[Red]\([$€]#,##0.00\)"/>
    <numFmt numFmtId="168" formatCode="_-&quot;L.&quot;\ * #,##0_-;\-&quot;L.&quot;\ * #,##0_-;_-&quot;L.&quot;\ * &quot;-&quot;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10"/>
      <name val="MS Sans Serif"/>
      <family val="2"/>
    </font>
    <font>
      <sz val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7" fontId="23" fillId="0" borderId="0" applyFont="0" applyFill="0" applyBorder="0" applyAlignment="0" applyProtection="0"/>
    <xf numFmtId="0" fontId="30" fillId="28" borderId="1" applyNumberFormat="0" applyAlignment="0" applyProtection="0"/>
    <xf numFmtId="43" fontId="25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25" fillId="30" borderId="4" applyNumberFormat="0" applyFont="0" applyAlignment="0" applyProtection="0"/>
    <xf numFmtId="0" fontId="32" fillId="20" borderId="5" applyNumberFormat="0" applyAlignment="0" applyProtection="0"/>
    <xf numFmtId="9" fontId="2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49" applyFont="1">
      <alignment/>
      <protection/>
    </xf>
    <xf numFmtId="0" fontId="18" fillId="0" borderId="0" xfId="49" applyFont="1" applyBorder="1">
      <alignment/>
      <protection/>
    </xf>
    <xf numFmtId="0" fontId="18" fillId="0" borderId="0" xfId="49" applyFont="1" applyProtection="1">
      <alignment/>
      <protection locked="0"/>
    </xf>
    <xf numFmtId="0" fontId="18" fillId="0" borderId="0" xfId="49" applyFont="1" applyBorder="1" applyProtection="1">
      <alignment/>
      <protection locked="0"/>
    </xf>
    <xf numFmtId="0" fontId="19" fillId="0" borderId="0" xfId="49" applyFont="1" applyBorder="1" applyProtection="1">
      <alignment/>
      <protection locked="0"/>
    </xf>
    <xf numFmtId="0" fontId="19" fillId="0" borderId="0" xfId="49" applyFont="1" applyBorder="1" applyAlignment="1" applyProtection="1">
      <alignment/>
      <protection locked="0"/>
    </xf>
    <xf numFmtId="164" fontId="18" fillId="0" borderId="0" xfId="49" applyNumberFormat="1" applyFont="1" applyBorder="1" applyProtection="1">
      <alignment/>
      <protection locked="0"/>
    </xf>
    <xf numFmtId="41" fontId="18" fillId="0" borderId="0" xfId="49" applyNumberFormat="1" applyFont="1" applyBorder="1" applyProtection="1">
      <alignment/>
      <protection locked="0"/>
    </xf>
    <xf numFmtId="41" fontId="18" fillId="0" borderId="0" xfId="49" applyNumberFormat="1" applyFont="1" applyFill="1" applyBorder="1" applyProtection="1">
      <alignment/>
      <protection locked="0"/>
    </xf>
    <xf numFmtId="0" fontId="18" fillId="0" borderId="0" xfId="49" applyFont="1" applyFill="1" applyBorder="1" applyAlignment="1" applyProtection="1">
      <alignment/>
      <protection locked="0"/>
    </xf>
    <xf numFmtId="0" fontId="20" fillId="0" borderId="0" xfId="49" applyFont="1" applyProtection="1">
      <alignment/>
      <protection locked="0"/>
    </xf>
    <xf numFmtId="0" fontId="20" fillId="0" borderId="0" xfId="49" applyFont="1" applyBorder="1" applyProtection="1">
      <alignment/>
      <protection locked="0"/>
    </xf>
    <xf numFmtId="0" fontId="21" fillId="0" borderId="0" xfId="49" applyFont="1" applyProtection="1">
      <alignment/>
      <protection locked="0"/>
    </xf>
    <xf numFmtId="0" fontId="21" fillId="0" borderId="0" xfId="49" applyFont="1" applyAlignment="1" applyProtection="1">
      <alignment/>
      <protection locked="0"/>
    </xf>
    <xf numFmtId="164" fontId="20" fillId="0" borderId="0" xfId="49" applyNumberFormat="1" applyFont="1" applyProtection="1">
      <alignment/>
      <protection locked="0"/>
    </xf>
    <xf numFmtId="41" fontId="20" fillId="0" borderId="10" xfId="49" applyNumberFormat="1" applyFont="1" applyBorder="1" applyProtection="1">
      <alignment/>
      <protection/>
    </xf>
    <xf numFmtId="41" fontId="20" fillId="0" borderId="0" xfId="49" applyNumberFormat="1" applyFont="1" applyFill="1" applyBorder="1" applyProtection="1">
      <alignment/>
      <protection locked="0"/>
    </xf>
    <xf numFmtId="0" fontId="20" fillId="0" borderId="0" xfId="49" applyFont="1" applyFill="1" applyBorder="1" applyAlignment="1" applyProtection="1">
      <alignment/>
      <protection locked="0"/>
    </xf>
    <xf numFmtId="164" fontId="20" fillId="0" borderId="11" xfId="49" applyNumberFormat="1" applyFont="1" applyBorder="1" applyProtection="1">
      <alignment/>
      <protection locked="0"/>
    </xf>
    <xf numFmtId="41" fontId="20" fillId="0" borderId="0" xfId="49" applyNumberFormat="1" applyFont="1" applyProtection="1">
      <alignment/>
      <protection/>
    </xf>
    <xf numFmtId="41" fontId="20" fillId="0" borderId="11" xfId="49" applyNumberFormat="1" applyFont="1" applyFill="1" applyBorder="1" applyProtection="1">
      <alignment/>
      <protection locked="0"/>
    </xf>
    <xf numFmtId="0" fontId="20" fillId="0" borderId="11" xfId="49" applyFont="1" applyFill="1" applyBorder="1" applyAlignment="1" applyProtection="1">
      <alignment/>
      <protection locked="0"/>
    </xf>
    <xf numFmtId="165" fontId="18" fillId="0" borderId="0" xfId="49" applyNumberFormat="1" applyFont="1">
      <alignment/>
      <protection/>
    </xf>
    <xf numFmtId="0" fontId="20" fillId="0" borderId="0" xfId="49" applyFont="1" applyFill="1" applyBorder="1" applyAlignment="1" applyProtection="1">
      <alignment/>
      <protection/>
    </xf>
    <xf numFmtId="41" fontId="20" fillId="0" borderId="0" xfId="49" applyNumberFormat="1" applyFont="1" applyBorder="1" applyProtection="1">
      <alignment/>
      <protection locked="0"/>
    </xf>
    <xf numFmtId="0" fontId="20" fillId="0" borderId="0" xfId="49" applyFont="1" applyBorder="1" applyProtection="1">
      <alignment/>
      <protection/>
    </xf>
    <xf numFmtId="0" fontId="20" fillId="0" borderId="0" xfId="49" applyFont="1" applyFill="1" applyBorder="1" applyProtection="1">
      <alignment/>
      <protection/>
    </xf>
    <xf numFmtId="41" fontId="18" fillId="0" borderId="0" xfId="49" applyNumberFormat="1" applyFont="1">
      <alignment/>
      <protection/>
    </xf>
    <xf numFmtId="41" fontId="20" fillId="0" borderId="0" xfId="49" applyNumberFormat="1" applyFont="1" applyProtection="1">
      <alignment/>
      <protection locked="0"/>
    </xf>
    <xf numFmtId="41" fontId="20" fillId="0" borderId="0" xfId="49" applyNumberFormat="1" applyFont="1" applyFill="1" applyBorder="1" applyAlignment="1" applyProtection="1">
      <alignment horizontal="right"/>
      <protection locked="0"/>
    </xf>
    <xf numFmtId="164" fontId="18" fillId="0" borderId="0" xfId="49" applyNumberFormat="1" applyFont="1">
      <alignment/>
      <protection/>
    </xf>
    <xf numFmtId="0" fontId="20" fillId="0" borderId="12" xfId="49" applyFont="1" applyFill="1" applyBorder="1" applyAlignment="1" applyProtection="1">
      <alignment horizontal="right"/>
      <protection/>
    </xf>
    <xf numFmtId="0" fontId="20" fillId="0" borderId="12" xfId="49" applyFont="1" applyBorder="1" applyAlignment="1" applyProtection="1">
      <alignment horizontal="right"/>
      <protection/>
    </xf>
    <xf numFmtId="0" fontId="20" fillId="0" borderId="12" xfId="49" applyFont="1" applyBorder="1" applyAlignment="1" applyProtection="1">
      <alignment horizontal="center" wrapText="1"/>
      <protection/>
    </xf>
    <xf numFmtId="0" fontId="20" fillId="0" borderId="12" xfId="49" applyFont="1" applyFill="1" applyBorder="1" applyProtection="1">
      <alignment/>
      <protection/>
    </xf>
    <xf numFmtId="166" fontId="18" fillId="0" borderId="0" xfId="49" applyNumberFormat="1" applyFont="1">
      <alignment/>
      <protection/>
    </xf>
    <xf numFmtId="1" fontId="18" fillId="0" borderId="0" xfId="49" applyNumberFormat="1" applyFont="1">
      <alignment/>
      <protection/>
    </xf>
    <xf numFmtId="0" fontId="20" fillId="0" borderId="11" xfId="49" applyFont="1" applyFill="1" applyBorder="1" applyAlignment="1" applyProtection="1">
      <alignment horizontal="center"/>
      <protection/>
    </xf>
    <xf numFmtId="0" fontId="20" fillId="0" borderId="11" xfId="49" applyFont="1" applyFill="1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/>
      <protection/>
    </xf>
    <xf numFmtId="0" fontId="20" fillId="0" borderId="0" xfId="49" applyFont="1" applyProtection="1">
      <alignment/>
      <protection/>
    </xf>
    <xf numFmtId="41" fontId="18" fillId="0" borderId="0" xfId="49" applyNumberFormat="1" applyFont="1" applyFill="1" applyBorder="1">
      <alignment/>
      <protection/>
    </xf>
    <xf numFmtId="0" fontId="18" fillId="0" borderId="0" xfId="49" applyNumberFormat="1" applyFont="1" applyFill="1" applyBorder="1">
      <alignment/>
      <protection/>
    </xf>
    <xf numFmtId="0" fontId="20" fillId="0" borderId="0" xfId="49" applyFont="1" applyFill="1" applyBorder="1" applyAlignment="1" applyProtection="1">
      <alignment horizontal="center" vertical="center"/>
      <protection/>
    </xf>
    <xf numFmtId="0" fontId="22" fillId="33" borderId="0" xfId="49" applyFont="1" applyFill="1" applyBorder="1" applyAlignment="1" applyProtection="1">
      <alignment horizontal="center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Migliaia [0] 2" xfId="47"/>
    <cellStyle name="Neutrale" xfId="48"/>
    <cellStyle name="Normale_Malattie Infettiv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Cartel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P87"/>
  <sheetViews>
    <sheetView showGridLines="0" tabSelected="1" zoomScalePageLayoutView="0" workbookViewId="0" topLeftCell="A19">
      <selection activeCell="A1" sqref="A1:H63"/>
    </sheetView>
  </sheetViews>
  <sheetFormatPr defaultColWidth="9.140625" defaultRowHeight="12.75"/>
  <cols>
    <col min="1" max="1" width="29.28125" style="1" customWidth="1"/>
    <col min="2" max="4" width="9.7109375" style="1" customWidth="1"/>
    <col min="5" max="5" width="9.7109375" style="2" customWidth="1"/>
    <col min="6" max="8" width="9.7109375" style="1" customWidth="1"/>
    <col min="9" max="9" width="10.140625" style="1" bestFit="1" customWidth="1"/>
    <col min="10" max="12" width="8.28125" style="1" customWidth="1"/>
    <col min="13" max="16384" width="9.140625" style="1" customWidth="1"/>
  </cols>
  <sheetData>
    <row r="1" spans="1:16" ht="15" customHeight="1">
      <c r="A1" s="45" t="s">
        <v>65</v>
      </c>
      <c r="B1" s="45"/>
      <c r="C1" s="45"/>
      <c r="D1" s="45"/>
      <c r="E1" s="45"/>
      <c r="F1" s="45"/>
      <c r="G1" s="45"/>
      <c r="H1" s="45"/>
      <c r="M1" s="43"/>
      <c r="N1" s="42"/>
      <c r="O1" s="42"/>
      <c r="P1" s="28"/>
    </row>
    <row r="2" spans="1:16" ht="15" customHeight="1">
      <c r="A2" s="44"/>
      <c r="B2" s="44"/>
      <c r="C2" s="44"/>
      <c r="D2" s="44"/>
      <c r="E2" s="44"/>
      <c r="F2" s="44"/>
      <c r="G2" s="44"/>
      <c r="H2" s="44"/>
      <c r="M2" s="43"/>
      <c r="N2" s="42"/>
      <c r="O2" s="42"/>
      <c r="P2" s="28"/>
    </row>
    <row r="3" spans="1:15" ht="11.25">
      <c r="A3" s="41"/>
      <c r="B3" s="38" t="s">
        <v>64</v>
      </c>
      <c r="C3" s="40"/>
      <c r="D3" s="40"/>
      <c r="E3" s="39"/>
      <c r="F3" s="38" t="s">
        <v>63</v>
      </c>
      <c r="G3" s="38"/>
      <c r="H3" s="38"/>
      <c r="J3" s="31"/>
      <c r="K3" s="31"/>
      <c r="L3" s="31"/>
      <c r="N3" s="37"/>
      <c r="O3" s="36"/>
    </row>
    <row r="4" spans="1:16" ht="11.25">
      <c r="A4" s="35" t="s">
        <v>62</v>
      </c>
      <c r="B4" s="33" t="s">
        <v>60</v>
      </c>
      <c r="C4" s="33" t="s">
        <v>59</v>
      </c>
      <c r="D4" s="34" t="s">
        <v>61</v>
      </c>
      <c r="E4" s="33" t="s">
        <v>1</v>
      </c>
      <c r="F4" s="32" t="s">
        <v>60</v>
      </c>
      <c r="G4" s="32" t="s">
        <v>59</v>
      </c>
      <c r="H4" s="32" t="s">
        <v>58</v>
      </c>
      <c r="K4" s="31"/>
      <c r="N4" s="28"/>
      <c r="O4" s="28"/>
      <c r="P4" s="28"/>
    </row>
    <row r="5" spans="1:16" ht="11.25">
      <c r="A5" s="27" t="s">
        <v>57</v>
      </c>
      <c r="B5" s="29">
        <v>0</v>
      </c>
      <c r="C5" s="29">
        <v>0</v>
      </c>
      <c r="D5" s="29">
        <v>0</v>
      </c>
      <c r="E5" s="20">
        <f>SUM(B5+C5+D5)</f>
        <v>0</v>
      </c>
      <c r="F5" s="15">
        <f>B5/310774.5*100000</f>
        <v>0</v>
      </c>
      <c r="G5" s="15">
        <f>C5/344223.5*100000</f>
        <v>0</v>
      </c>
      <c r="H5" s="15">
        <f>E5/654998*100000</f>
        <v>0</v>
      </c>
      <c r="K5" s="31"/>
      <c r="N5" s="28"/>
      <c r="O5" s="28"/>
      <c r="P5" s="28"/>
    </row>
    <row r="6" spans="1:16" ht="11.25">
      <c r="A6" s="27" t="s">
        <v>56</v>
      </c>
      <c r="B6" s="29">
        <v>0</v>
      </c>
      <c r="C6" s="29">
        <v>0</v>
      </c>
      <c r="D6" s="29">
        <v>0</v>
      </c>
      <c r="E6" s="20">
        <f>SUM(B6+C6+D6)</f>
        <v>0</v>
      </c>
      <c r="F6" s="15">
        <f>B6/310774.5*100000</f>
        <v>0</v>
      </c>
      <c r="G6" s="15">
        <f>C6/344223.5*100000</f>
        <v>0</v>
      </c>
      <c r="H6" s="15">
        <f>E6/654998*100000</f>
        <v>0</v>
      </c>
      <c r="K6" s="31"/>
      <c r="N6" s="28"/>
      <c r="O6" s="28"/>
      <c r="P6" s="28"/>
    </row>
    <row r="7" spans="1:11" ht="11.25">
      <c r="A7" s="24" t="s">
        <v>55</v>
      </c>
      <c r="B7" s="30">
        <v>11</v>
      </c>
      <c r="C7" s="30">
        <v>6</v>
      </c>
      <c r="D7" s="30">
        <v>0</v>
      </c>
      <c r="E7" s="20">
        <f>SUM(B7+C7+D7)</f>
        <v>17</v>
      </c>
      <c r="F7" s="15">
        <f>B7/310774.5*100000</f>
        <v>3.539543945851413</v>
      </c>
      <c r="G7" s="15">
        <f>C7/344223.5*100000</f>
        <v>1.7430535683937907</v>
      </c>
      <c r="H7" s="15">
        <f>E7/654998*100000</f>
        <v>2.5954277722985415</v>
      </c>
      <c r="I7" s="23"/>
      <c r="J7" s="23"/>
      <c r="K7" s="23"/>
    </row>
    <row r="8" spans="1:11" ht="11.25">
      <c r="A8" s="24" t="s">
        <v>54</v>
      </c>
      <c r="B8" s="29">
        <v>0</v>
      </c>
      <c r="C8" s="29">
        <v>0</v>
      </c>
      <c r="D8" s="29">
        <v>0</v>
      </c>
      <c r="E8" s="20">
        <f>SUM(B8+C8+D8)</f>
        <v>0</v>
      </c>
      <c r="F8" s="15">
        <f>B8/310774.5*100000</f>
        <v>0</v>
      </c>
      <c r="G8" s="15">
        <f>C8/344223.5*100000</f>
        <v>0</v>
      </c>
      <c r="H8" s="15">
        <f>E8/654998*100000</f>
        <v>0</v>
      </c>
      <c r="I8" s="23"/>
      <c r="J8" s="23"/>
      <c r="K8" s="23"/>
    </row>
    <row r="9" spans="1:11" ht="11.25">
      <c r="A9" s="24" t="s">
        <v>53</v>
      </c>
      <c r="B9" s="29">
        <v>0</v>
      </c>
      <c r="C9" s="29">
        <v>0</v>
      </c>
      <c r="D9" s="29">
        <v>0</v>
      </c>
      <c r="E9" s="20">
        <f>SUM(B9+C9+D9)</f>
        <v>0</v>
      </c>
      <c r="F9" s="15">
        <f>B9/310774.5*100000</f>
        <v>0</v>
      </c>
      <c r="G9" s="15">
        <f>C9/344223.5*100000</f>
        <v>0</v>
      </c>
      <c r="H9" s="15">
        <f>E9/654998*100000</f>
        <v>0</v>
      </c>
      <c r="I9" s="23"/>
      <c r="J9" s="23"/>
      <c r="K9" s="23"/>
    </row>
    <row r="10" spans="1:11" ht="11.25">
      <c r="A10" s="26" t="s">
        <v>52</v>
      </c>
      <c r="B10" s="25">
        <v>2</v>
      </c>
      <c r="C10" s="25">
        <v>2</v>
      </c>
      <c r="D10" s="25">
        <v>0</v>
      </c>
      <c r="E10" s="20">
        <f>SUM(B10+C10+D10)</f>
        <v>4</v>
      </c>
      <c r="F10" s="15">
        <f>B10/310774.5*100000</f>
        <v>0.643553444700257</v>
      </c>
      <c r="G10" s="15">
        <f>C10/344223.5*100000</f>
        <v>0.5810178561312636</v>
      </c>
      <c r="H10" s="15">
        <f>E10/654998*100000</f>
        <v>0.6106888875996568</v>
      </c>
      <c r="I10" s="23"/>
      <c r="J10" s="23"/>
      <c r="K10" s="23"/>
    </row>
    <row r="11" spans="1:11" ht="11.25">
      <c r="A11" s="24" t="s">
        <v>51</v>
      </c>
      <c r="B11" s="17">
        <v>0</v>
      </c>
      <c r="C11" s="17">
        <v>0</v>
      </c>
      <c r="D11" s="17">
        <v>0</v>
      </c>
      <c r="E11" s="20">
        <f>SUM(B11+C11+D11)</f>
        <v>0</v>
      </c>
      <c r="F11" s="15">
        <f>B11/310774.5*100000</f>
        <v>0</v>
      </c>
      <c r="G11" s="15">
        <f>C11/344223.5*100000</f>
        <v>0</v>
      </c>
      <c r="H11" s="15">
        <f>E11/654998*100000</f>
        <v>0</v>
      </c>
      <c r="I11" s="23"/>
      <c r="J11" s="23"/>
      <c r="K11" s="23"/>
    </row>
    <row r="12" spans="1:11" ht="11.25">
      <c r="A12" s="24" t="s">
        <v>50</v>
      </c>
      <c r="B12" s="17">
        <v>0</v>
      </c>
      <c r="C12" s="17">
        <v>0</v>
      </c>
      <c r="D12" s="17">
        <v>0</v>
      </c>
      <c r="E12" s="20">
        <f>SUM(B12+C12+D12)</f>
        <v>0</v>
      </c>
      <c r="F12" s="15">
        <f>B12/310774.5*100000</f>
        <v>0</v>
      </c>
      <c r="G12" s="15">
        <f>C12/344223.5*100000</f>
        <v>0</v>
      </c>
      <c r="H12" s="15">
        <f>E12/654998*100000</f>
        <v>0</v>
      </c>
      <c r="I12" s="23"/>
      <c r="J12" s="23"/>
      <c r="K12" s="23"/>
    </row>
    <row r="13" spans="1:12" ht="11.25">
      <c r="A13" s="26" t="s">
        <v>49</v>
      </c>
      <c r="B13" s="17">
        <v>1</v>
      </c>
      <c r="C13" s="17">
        <v>0</v>
      </c>
      <c r="D13" s="17">
        <v>0</v>
      </c>
      <c r="E13" s="20">
        <f>SUM(B13+C13+D13)</f>
        <v>1</v>
      </c>
      <c r="F13" s="15">
        <f>B13/310774.5*100000</f>
        <v>0.3217767223501285</v>
      </c>
      <c r="G13" s="15">
        <f>C13/344223.5*100000</f>
        <v>0</v>
      </c>
      <c r="H13" s="15">
        <f>E13/654998*100000</f>
        <v>0.1526722218999142</v>
      </c>
      <c r="I13" s="23"/>
      <c r="J13" s="23"/>
      <c r="K13" s="23"/>
      <c r="L13" s="23"/>
    </row>
    <row r="14" spans="1:11" ht="11.25">
      <c r="A14" s="24" t="s">
        <v>48</v>
      </c>
      <c r="B14" s="17">
        <v>0</v>
      </c>
      <c r="C14" s="17">
        <v>0</v>
      </c>
      <c r="D14" s="17">
        <v>0</v>
      </c>
      <c r="E14" s="20">
        <f>SUM(B14+C14+D14)</f>
        <v>0</v>
      </c>
      <c r="F14" s="15">
        <f>B14/310774.5*100000</f>
        <v>0</v>
      </c>
      <c r="G14" s="15">
        <f>C14/344223.5*100000</f>
        <v>0</v>
      </c>
      <c r="H14" s="15">
        <f>E14/654998*100000</f>
        <v>0</v>
      </c>
      <c r="I14" s="23"/>
      <c r="J14" s="23"/>
      <c r="K14" s="23"/>
    </row>
    <row r="15" spans="1:11" ht="11.25">
      <c r="A15" s="24" t="s">
        <v>47</v>
      </c>
      <c r="B15" s="17">
        <v>0</v>
      </c>
      <c r="C15" s="17">
        <v>1</v>
      </c>
      <c r="D15" s="17">
        <v>0</v>
      </c>
      <c r="E15" s="20">
        <f>SUM(B15+C15+D15)</f>
        <v>1</v>
      </c>
      <c r="F15" s="15">
        <f>B15/310774.5*100000</f>
        <v>0</v>
      </c>
      <c r="G15" s="15">
        <f>C15/344223.5*100000</f>
        <v>0.2905089280656318</v>
      </c>
      <c r="H15" s="15">
        <f>E15/654998*100000</f>
        <v>0.1526722218999142</v>
      </c>
      <c r="I15" s="23"/>
      <c r="J15" s="23"/>
      <c r="K15" s="23"/>
    </row>
    <row r="16" spans="1:11" ht="11.25">
      <c r="A16" s="26" t="s">
        <v>46</v>
      </c>
      <c r="B16" s="25">
        <v>4</v>
      </c>
      <c r="C16" s="17">
        <v>5</v>
      </c>
      <c r="D16" s="17">
        <v>0</v>
      </c>
      <c r="E16" s="20">
        <f>SUM(B16+C16+D16)</f>
        <v>9</v>
      </c>
      <c r="F16" s="15">
        <f>B16/310774.5*100000</f>
        <v>1.287106889400514</v>
      </c>
      <c r="G16" s="15">
        <f>C16/344223.5*100000</f>
        <v>1.452544640328159</v>
      </c>
      <c r="H16" s="15">
        <f>E16/654998*100000</f>
        <v>1.3740499970992277</v>
      </c>
      <c r="I16" s="23"/>
      <c r="J16" s="23"/>
      <c r="K16" s="23"/>
    </row>
    <row r="17" spans="1:11" ht="11.25">
      <c r="A17" s="26" t="s">
        <v>45</v>
      </c>
      <c r="B17" s="17">
        <v>1</v>
      </c>
      <c r="C17" s="25">
        <v>0</v>
      </c>
      <c r="D17" s="17">
        <v>0</v>
      </c>
      <c r="E17" s="20">
        <f>SUM(B17+C17+D17)</f>
        <v>1</v>
      </c>
      <c r="F17" s="15">
        <f>B17/310774.5*100000</f>
        <v>0.3217767223501285</v>
      </c>
      <c r="G17" s="15">
        <f>C17/344223.5*100000</f>
        <v>0</v>
      </c>
      <c r="H17" s="15">
        <f>E17/654998*100000</f>
        <v>0.1526722218999142</v>
      </c>
      <c r="I17" s="23"/>
      <c r="J17" s="23"/>
      <c r="K17" s="23"/>
    </row>
    <row r="18" spans="1:11" ht="11.25">
      <c r="A18" s="26" t="s">
        <v>44</v>
      </c>
      <c r="B18" s="17">
        <v>2</v>
      </c>
      <c r="C18" s="25">
        <v>0</v>
      </c>
      <c r="D18" s="17">
        <v>0</v>
      </c>
      <c r="E18" s="20">
        <f>SUM(B18+C18+D18)</f>
        <v>2</v>
      </c>
      <c r="F18" s="15">
        <f>B18/310774.5*100000</f>
        <v>0.643553444700257</v>
      </c>
      <c r="G18" s="15">
        <f>C18/344223.5*100000</f>
        <v>0</v>
      </c>
      <c r="H18" s="15">
        <f>E18/654998*100000</f>
        <v>0.3053444437998284</v>
      </c>
      <c r="I18" s="23"/>
      <c r="J18" s="23"/>
      <c r="K18" s="23"/>
    </row>
    <row r="19" spans="1:11" ht="11.25">
      <c r="A19" s="24" t="s">
        <v>43</v>
      </c>
      <c r="B19" s="17">
        <v>0</v>
      </c>
      <c r="C19" s="17">
        <v>0</v>
      </c>
      <c r="D19" s="17">
        <v>0</v>
      </c>
      <c r="E19" s="20">
        <f>SUM(B19+C19+D19)</f>
        <v>0</v>
      </c>
      <c r="F19" s="15">
        <f>B19/310774.5*100000</f>
        <v>0</v>
      </c>
      <c r="G19" s="15">
        <f>C19/344223.5*100000</f>
        <v>0</v>
      </c>
      <c r="H19" s="15">
        <f>E19/654998*100000</f>
        <v>0</v>
      </c>
      <c r="I19" s="23"/>
      <c r="J19" s="23"/>
      <c r="K19" s="23"/>
    </row>
    <row r="20" spans="1:11" ht="11.25">
      <c r="A20" s="24" t="s">
        <v>42</v>
      </c>
      <c r="B20" s="17">
        <v>0</v>
      </c>
      <c r="C20" s="17">
        <v>0</v>
      </c>
      <c r="D20" s="17">
        <v>0</v>
      </c>
      <c r="E20" s="20">
        <f>SUM(B20+C20+D20)</f>
        <v>0</v>
      </c>
      <c r="F20" s="15">
        <f>B20/310774.5*100000</f>
        <v>0</v>
      </c>
      <c r="G20" s="15">
        <f>C20/344223.5*100000</f>
        <v>0</v>
      </c>
      <c r="H20" s="15">
        <f>E20/654998*100000</f>
        <v>0</v>
      </c>
      <c r="I20" s="23"/>
      <c r="J20" s="23"/>
      <c r="K20" s="23"/>
    </row>
    <row r="21" spans="1:11" ht="11.25">
      <c r="A21" s="24" t="s">
        <v>41</v>
      </c>
      <c r="B21" s="17">
        <v>0</v>
      </c>
      <c r="C21" s="17">
        <v>0</v>
      </c>
      <c r="D21" s="17">
        <v>0</v>
      </c>
      <c r="E21" s="20">
        <f>SUM(B21+C21+D21)</f>
        <v>0</v>
      </c>
      <c r="F21" s="15">
        <f>B21/310774.5*100000</f>
        <v>0</v>
      </c>
      <c r="G21" s="15">
        <f>C21/344223.5*100000</f>
        <v>0</v>
      </c>
      <c r="H21" s="15">
        <f>E21/654998*100000</f>
        <v>0</v>
      </c>
      <c r="I21" s="23"/>
      <c r="J21" s="23"/>
      <c r="K21" s="23"/>
    </row>
    <row r="22" spans="1:11" ht="11.25">
      <c r="A22" s="24" t="s">
        <v>40</v>
      </c>
      <c r="B22" s="17">
        <v>0</v>
      </c>
      <c r="C22" s="17">
        <v>0</v>
      </c>
      <c r="D22" s="17">
        <v>0</v>
      </c>
      <c r="E22" s="20">
        <f>SUM(B22+C22+D22)</f>
        <v>0</v>
      </c>
      <c r="F22" s="15">
        <f>B22/310774.5*100000</f>
        <v>0</v>
      </c>
      <c r="G22" s="15">
        <f>C22/344223.5*100000</f>
        <v>0</v>
      </c>
      <c r="H22" s="15">
        <f>E22/654998*100000</f>
        <v>0</v>
      </c>
      <c r="I22" s="23"/>
      <c r="J22" s="23"/>
      <c r="K22" s="23"/>
    </row>
    <row r="23" spans="1:11" ht="11.25">
      <c r="A23" s="26" t="s">
        <v>39</v>
      </c>
      <c r="B23" s="17">
        <v>2</v>
      </c>
      <c r="C23" s="25">
        <v>1</v>
      </c>
      <c r="D23" s="17">
        <v>0</v>
      </c>
      <c r="E23" s="20">
        <f>SUM(B23+C23+D23)</f>
        <v>3</v>
      </c>
      <c r="F23" s="15">
        <f>B23/310774.5*100000</f>
        <v>0.643553444700257</v>
      </c>
      <c r="G23" s="15">
        <f>C23/344223.5*100000</f>
        <v>0.2905089280656318</v>
      </c>
      <c r="H23" s="15">
        <f>E23/654998*100000</f>
        <v>0.45801666569974264</v>
      </c>
      <c r="I23" s="23"/>
      <c r="J23" s="23"/>
      <c r="K23" s="23"/>
    </row>
    <row r="24" spans="1:12" ht="11.25">
      <c r="A24" s="24" t="s">
        <v>38</v>
      </c>
      <c r="B24" s="17">
        <v>0</v>
      </c>
      <c r="C24" s="17">
        <v>0</v>
      </c>
      <c r="D24" s="17">
        <v>0</v>
      </c>
      <c r="E24" s="20">
        <f>SUM(B24+C24+D24)</f>
        <v>0</v>
      </c>
      <c r="F24" s="15">
        <f>B24/310774.5*100000</f>
        <v>0</v>
      </c>
      <c r="G24" s="15">
        <f>C24/344223.5*100000</f>
        <v>0</v>
      </c>
      <c r="H24" s="15">
        <f>E24/654998*100000</f>
        <v>0</v>
      </c>
      <c r="I24" s="23"/>
      <c r="J24" s="23"/>
      <c r="K24" s="23"/>
      <c r="L24" s="28"/>
    </row>
    <row r="25" spans="1:11" ht="11.25">
      <c r="A25" s="24" t="s">
        <v>37</v>
      </c>
      <c r="B25" s="17">
        <v>0</v>
      </c>
      <c r="C25" s="17">
        <v>0</v>
      </c>
      <c r="D25" s="17">
        <v>0</v>
      </c>
      <c r="E25" s="20">
        <f>SUM(B25+C25+D25)</f>
        <v>0</v>
      </c>
      <c r="F25" s="15">
        <f>B25/310774.5*100000</f>
        <v>0</v>
      </c>
      <c r="G25" s="15">
        <f>C25/344223.5*100000</f>
        <v>0</v>
      </c>
      <c r="H25" s="15">
        <f>E25/654998*100000</f>
        <v>0</v>
      </c>
      <c r="I25" s="23"/>
      <c r="J25" s="23"/>
      <c r="K25" s="23"/>
    </row>
    <row r="26" spans="1:11" ht="11.25">
      <c r="A26" s="24" t="s">
        <v>36</v>
      </c>
      <c r="B26" s="17">
        <v>0</v>
      </c>
      <c r="C26" s="17">
        <v>0</v>
      </c>
      <c r="D26" s="17">
        <v>0</v>
      </c>
      <c r="E26" s="20">
        <f>SUM(B26+C26+D26)</f>
        <v>0</v>
      </c>
      <c r="F26" s="15">
        <f>B26/310774.5*100000</f>
        <v>0</v>
      </c>
      <c r="G26" s="15">
        <f>C26/344223.5*100000</f>
        <v>0</v>
      </c>
      <c r="H26" s="15">
        <f>E26/654998*100000</f>
        <v>0</v>
      </c>
      <c r="I26" s="23"/>
      <c r="J26" s="23"/>
      <c r="K26" s="23"/>
    </row>
    <row r="27" spans="1:11" ht="11.25">
      <c r="A27" s="24" t="s">
        <v>35</v>
      </c>
      <c r="B27" s="17">
        <v>7</v>
      </c>
      <c r="C27" s="17">
        <v>3</v>
      </c>
      <c r="D27" s="17">
        <v>0</v>
      </c>
      <c r="E27" s="20">
        <f>SUM(B27+C27+D27)</f>
        <v>10</v>
      </c>
      <c r="F27" s="15">
        <f>B27/310774.5*100000</f>
        <v>2.252437056450899</v>
      </c>
      <c r="G27" s="15">
        <f>C27/344223.5*100000</f>
        <v>0.8715267841968953</v>
      </c>
      <c r="H27" s="15">
        <f>E27/654998*100000</f>
        <v>1.526722218999142</v>
      </c>
      <c r="I27" s="23"/>
      <c r="J27" s="23"/>
      <c r="K27" s="23"/>
    </row>
    <row r="28" spans="1:11" ht="11.25">
      <c r="A28" s="26" t="s">
        <v>34</v>
      </c>
      <c r="B28" s="17">
        <v>0</v>
      </c>
      <c r="C28" s="17">
        <v>1</v>
      </c>
      <c r="D28" s="17">
        <v>0</v>
      </c>
      <c r="E28" s="20">
        <f>SUM(B28+C28+D28)</f>
        <v>1</v>
      </c>
      <c r="F28" s="15">
        <f>B28/310774.5*100000</f>
        <v>0</v>
      </c>
      <c r="G28" s="15">
        <f>C28/344223.5*100000</f>
        <v>0.2905089280656318</v>
      </c>
      <c r="H28" s="15">
        <f>E28/654998*100000</f>
        <v>0.1526722218999142</v>
      </c>
      <c r="I28" s="23"/>
      <c r="J28" s="23"/>
      <c r="K28" s="23"/>
    </row>
    <row r="29" spans="1:11" ht="11.25">
      <c r="A29" s="24" t="s">
        <v>33</v>
      </c>
      <c r="B29" s="17">
        <v>0</v>
      </c>
      <c r="C29" s="17">
        <v>0</v>
      </c>
      <c r="D29" s="17">
        <v>0</v>
      </c>
      <c r="E29" s="20">
        <f>SUM(B29+C29+D29)</f>
        <v>0</v>
      </c>
      <c r="F29" s="15">
        <f>B29/310774.5*100000</f>
        <v>0</v>
      </c>
      <c r="G29" s="15">
        <f>C29/344223.5*100000</f>
        <v>0</v>
      </c>
      <c r="H29" s="15">
        <f>E29/654998*100000</f>
        <v>0</v>
      </c>
      <c r="I29" s="23"/>
      <c r="J29" s="23"/>
      <c r="K29" s="23"/>
    </row>
    <row r="30" spans="1:11" ht="11.25">
      <c r="A30" s="27" t="s">
        <v>32</v>
      </c>
      <c r="B30" s="17">
        <v>0</v>
      </c>
      <c r="C30" s="17">
        <v>0</v>
      </c>
      <c r="D30" s="17">
        <v>0</v>
      </c>
      <c r="E30" s="20">
        <f>SUM(B30+C30+D30)</f>
        <v>0</v>
      </c>
      <c r="F30" s="15">
        <f>B30/310774.5*100000</f>
        <v>0</v>
      </c>
      <c r="G30" s="15">
        <f>C30/344223.5*100000</f>
        <v>0</v>
      </c>
      <c r="H30" s="15">
        <f>E30/654998*100000</f>
        <v>0</v>
      </c>
      <c r="I30" s="23"/>
      <c r="J30" s="23"/>
      <c r="K30" s="23"/>
    </row>
    <row r="31" spans="1:11" ht="11.25">
      <c r="A31" s="26" t="s">
        <v>31</v>
      </c>
      <c r="B31" s="17">
        <v>0</v>
      </c>
      <c r="C31" s="25">
        <v>0</v>
      </c>
      <c r="D31" s="17">
        <v>0</v>
      </c>
      <c r="E31" s="20">
        <f>SUM(B31+C31+D31)</f>
        <v>0</v>
      </c>
      <c r="F31" s="15">
        <f>B31/310774.5*100000</f>
        <v>0</v>
      </c>
      <c r="G31" s="15">
        <f>C31/344223.5*100000</f>
        <v>0</v>
      </c>
      <c r="H31" s="15">
        <f>E31/654998*100000</f>
        <v>0</v>
      </c>
      <c r="I31" s="23"/>
      <c r="J31" s="23"/>
      <c r="K31" s="23"/>
    </row>
    <row r="32" spans="1:11" ht="11.25">
      <c r="A32" s="27" t="s">
        <v>30</v>
      </c>
      <c r="B32" s="17">
        <v>3</v>
      </c>
      <c r="C32" s="25">
        <v>0</v>
      </c>
      <c r="D32" s="17">
        <v>0</v>
      </c>
      <c r="E32" s="20">
        <f>SUM(B32+C32+D32)</f>
        <v>3</v>
      </c>
      <c r="F32" s="15">
        <f>B32/310774.5*100000</f>
        <v>0.9653301670503854</v>
      </c>
      <c r="G32" s="15">
        <f>C32/344223.5*100000</f>
        <v>0</v>
      </c>
      <c r="H32" s="15">
        <f>E32/654998*100000</f>
        <v>0.45801666569974264</v>
      </c>
      <c r="I32" s="23"/>
      <c r="J32" s="23"/>
      <c r="K32" s="23"/>
    </row>
    <row r="33" spans="1:11" ht="11.25">
      <c r="A33" s="24" t="s">
        <v>29</v>
      </c>
      <c r="B33" s="25">
        <v>0</v>
      </c>
      <c r="C33" s="25">
        <v>0</v>
      </c>
      <c r="D33" s="17">
        <v>0</v>
      </c>
      <c r="E33" s="20">
        <f>SUM(B33+C33+D33)</f>
        <v>0</v>
      </c>
      <c r="F33" s="15">
        <f>B33/310774.5*100000</f>
        <v>0</v>
      </c>
      <c r="G33" s="15">
        <f>C33/344223.5*100000</f>
        <v>0</v>
      </c>
      <c r="H33" s="15">
        <f>E33/654998*100000</f>
        <v>0</v>
      </c>
      <c r="I33" s="23"/>
      <c r="J33" s="23"/>
      <c r="K33" s="23"/>
    </row>
    <row r="34" spans="1:11" ht="11.25">
      <c r="A34" s="26" t="s">
        <v>28</v>
      </c>
      <c r="B34" s="25">
        <v>0</v>
      </c>
      <c r="C34" s="25">
        <v>1</v>
      </c>
      <c r="D34" s="17">
        <v>0</v>
      </c>
      <c r="E34" s="20">
        <f>SUM(B34+C34+D34)</f>
        <v>1</v>
      </c>
      <c r="F34" s="15">
        <f>B34/310774.5*100000</f>
        <v>0</v>
      </c>
      <c r="G34" s="15">
        <f>C34/344223.5*100000</f>
        <v>0.2905089280656318</v>
      </c>
      <c r="H34" s="15">
        <f>E34/654998*100000</f>
        <v>0.1526722218999142</v>
      </c>
      <c r="I34" s="23"/>
      <c r="J34" s="23"/>
      <c r="K34" s="23"/>
    </row>
    <row r="35" spans="1:11" ht="11.25">
      <c r="A35" s="27" t="s">
        <v>27</v>
      </c>
      <c r="B35" s="17">
        <v>0</v>
      </c>
      <c r="C35" s="17">
        <v>1</v>
      </c>
      <c r="D35" s="17">
        <v>0</v>
      </c>
      <c r="E35" s="20">
        <f>SUM(B35+C35+D35)</f>
        <v>1</v>
      </c>
      <c r="F35" s="15">
        <f>B35/310774.5*100000</f>
        <v>0</v>
      </c>
      <c r="G35" s="15">
        <f>C35/344223.5*100000</f>
        <v>0.2905089280656318</v>
      </c>
      <c r="H35" s="15">
        <f>E35/654998*100000</f>
        <v>0.1526722218999142</v>
      </c>
      <c r="I35" s="23"/>
      <c r="J35" s="23"/>
      <c r="K35" s="23"/>
    </row>
    <row r="36" spans="1:11" ht="11.25">
      <c r="A36" s="26" t="s">
        <v>26</v>
      </c>
      <c r="B36" s="25">
        <v>2</v>
      </c>
      <c r="C36" s="25">
        <v>0</v>
      </c>
      <c r="D36" s="17">
        <v>0</v>
      </c>
      <c r="E36" s="20">
        <f>SUM(B36+C36+D36)</f>
        <v>2</v>
      </c>
      <c r="F36" s="15">
        <f>B36/310774.5*100000</f>
        <v>0.643553444700257</v>
      </c>
      <c r="G36" s="15">
        <f>C36/344223.5*100000</f>
        <v>0</v>
      </c>
      <c r="H36" s="15">
        <f>E36/654998*100000</f>
        <v>0.3053444437998284</v>
      </c>
      <c r="I36" s="23"/>
      <c r="J36" s="23"/>
      <c r="K36" s="23"/>
    </row>
    <row r="37" spans="1:11" ht="11.25">
      <c r="A37" s="26" t="s">
        <v>25</v>
      </c>
      <c r="B37" s="25">
        <v>122</v>
      </c>
      <c r="C37" s="25">
        <v>111</v>
      </c>
      <c r="D37" s="17">
        <v>0</v>
      </c>
      <c r="E37" s="20">
        <f>SUM(B37+C37+D37)</f>
        <v>233</v>
      </c>
      <c r="F37" s="15">
        <f>B37/310774.5*100000</f>
        <v>39.256760126715676</v>
      </c>
      <c r="G37" s="15">
        <f>C37/344223.5*100000</f>
        <v>32.24649101528512</v>
      </c>
      <c r="H37" s="15">
        <f>E37/654998*100000</f>
        <v>35.57262770268001</v>
      </c>
      <c r="I37" s="23"/>
      <c r="J37" s="23"/>
      <c r="K37" s="23"/>
    </row>
    <row r="38" spans="1:11" ht="11.25">
      <c r="A38" s="26" t="s">
        <v>24</v>
      </c>
      <c r="B38" s="25">
        <v>1</v>
      </c>
      <c r="C38" s="25">
        <v>2</v>
      </c>
      <c r="D38" s="17">
        <v>0</v>
      </c>
      <c r="E38" s="20">
        <f>SUM(B38+C38+D38)</f>
        <v>3</v>
      </c>
      <c r="F38" s="15">
        <f>B38/310774.5*100000</f>
        <v>0.3217767223501285</v>
      </c>
      <c r="G38" s="15">
        <f>C38/344223.5*100000</f>
        <v>0.5810178561312636</v>
      </c>
      <c r="H38" s="15">
        <f>E38/654998*100000</f>
        <v>0.45801666569974264</v>
      </c>
      <c r="I38" s="23"/>
      <c r="J38" s="23"/>
      <c r="K38" s="23"/>
    </row>
    <row r="39" spans="1:11" ht="11.25">
      <c r="A39" s="24" t="s">
        <v>23</v>
      </c>
      <c r="B39" s="17">
        <v>11</v>
      </c>
      <c r="C39" s="17">
        <v>5</v>
      </c>
      <c r="D39" s="17">
        <v>0</v>
      </c>
      <c r="E39" s="20">
        <f>SUM(B39+C39+D39)</f>
        <v>16</v>
      </c>
      <c r="F39" s="15">
        <f>B39/310774.5*100000</f>
        <v>3.539543945851413</v>
      </c>
      <c r="G39" s="15">
        <f>C39/344223.5*100000</f>
        <v>1.452544640328159</v>
      </c>
      <c r="H39" s="15">
        <f>E39/654998*100000</f>
        <v>2.442755550398627</v>
      </c>
      <c r="I39" s="23"/>
      <c r="J39" s="23"/>
      <c r="K39" s="23"/>
    </row>
    <row r="40" spans="1:11" ht="11.25">
      <c r="A40" s="24" t="s">
        <v>22</v>
      </c>
      <c r="B40" s="17">
        <v>0</v>
      </c>
      <c r="C40" s="17">
        <v>0</v>
      </c>
      <c r="D40" s="17">
        <v>0</v>
      </c>
      <c r="E40" s="20">
        <f>SUM(B40+C40+D40)</f>
        <v>0</v>
      </c>
      <c r="F40" s="15">
        <f>B40/310774.5*100000</f>
        <v>0</v>
      </c>
      <c r="G40" s="15">
        <f>C40/344223.5*100000</f>
        <v>0</v>
      </c>
      <c r="H40" s="15">
        <f>E40/654998*100000</f>
        <v>0</v>
      </c>
      <c r="I40" s="23"/>
      <c r="J40" s="23"/>
      <c r="K40" s="23"/>
    </row>
    <row r="41" spans="1:11" ht="11.25">
      <c r="A41" s="24" t="s">
        <v>21</v>
      </c>
      <c r="B41" s="17">
        <v>0</v>
      </c>
      <c r="C41" s="17">
        <v>0</v>
      </c>
      <c r="D41" s="17">
        <v>0</v>
      </c>
      <c r="E41" s="20">
        <f>SUM(B41+C41+D41)</f>
        <v>0</v>
      </c>
      <c r="F41" s="15">
        <f>B41/310774.5*100000</f>
        <v>0</v>
      </c>
      <c r="G41" s="15">
        <f>C41/344223.5*100000</f>
        <v>0</v>
      </c>
      <c r="H41" s="15">
        <f>E41/654998*100000</f>
        <v>0</v>
      </c>
      <c r="I41" s="23"/>
      <c r="J41" s="23"/>
      <c r="K41" s="23"/>
    </row>
    <row r="42" spans="1:11" ht="11.25">
      <c r="A42" s="24" t="s">
        <v>20</v>
      </c>
      <c r="B42" s="17">
        <v>0</v>
      </c>
      <c r="C42" s="17">
        <v>0</v>
      </c>
      <c r="D42" s="17">
        <v>0</v>
      </c>
      <c r="E42" s="20">
        <f>SUM(B42+C42+D42)</f>
        <v>0</v>
      </c>
      <c r="F42" s="15">
        <f>B42/310774.5*100000</f>
        <v>0</v>
      </c>
      <c r="G42" s="15">
        <f>C42/344223.5*100000</f>
        <v>0</v>
      </c>
      <c r="H42" s="15">
        <f>E42/654998*100000</f>
        <v>0</v>
      </c>
      <c r="I42" s="23"/>
      <c r="J42" s="23"/>
      <c r="K42" s="23"/>
    </row>
    <row r="43" spans="1:11" ht="11.25">
      <c r="A43" s="26" t="s">
        <v>19</v>
      </c>
      <c r="B43" s="25">
        <v>0</v>
      </c>
      <c r="C43" s="25">
        <v>0</v>
      </c>
      <c r="D43" s="25">
        <v>0</v>
      </c>
      <c r="E43" s="20">
        <f>SUM(B43+C43+D43)</f>
        <v>0</v>
      </c>
      <c r="F43" s="15">
        <f>B43/310774.5*100000</f>
        <v>0</v>
      </c>
      <c r="G43" s="15">
        <f>C43/344223.5*100000</f>
        <v>0</v>
      </c>
      <c r="H43" s="15">
        <f>E43/654998*100000</f>
        <v>0</v>
      </c>
      <c r="I43" s="23"/>
      <c r="J43" s="23"/>
      <c r="K43" s="23"/>
    </row>
    <row r="44" spans="1:11" ht="11.25">
      <c r="A44" s="26" t="s">
        <v>18</v>
      </c>
      <c r="B44" s="25">
        <v>2</v>
      </c>
      <c r="C44" s="17">
        <v>3</v>
      </c>
      <c r="D44" s="17">
        <v>0</v>
      </c>
      <c r="E44" s="20">
        <f>SUM(B44+C44+D44)</f>
        <v>5</v>
      </c>
      <c r="F44" s="15">
        <f>B44/310774.5*100000</f>
        <v>0.643553444700257</v>
      </c>
      <c r="G44" s="15">
        <f>C44/344223.5*100000</f>
        <v>0.8715267841968953</v>
      </c>
      <c r="H44" s="15">
        <f>E44/654998*100000</f>
        <v>0.763361109499571</v>
      </c>
      <c r="I44" s="23"/>
      <c r="J44" s="23"/>
      <c r="K44" s="23"/>
    </row>
    <row r="45" spans="1:12" ht="11.25">
      <c r="A45" s="26" t="s">
        <v>17</v>
      </c>
      <c r="B45" s="25">
        <v>0</v>
      </c>
      <c r="C45" s="25">
        <v>0</v>
      </c>
      <c r="D45" s="17">
        <v>0</v>
      </c>
      <c r="E45" s="20">
        <f>SUM(B45+C45+D45)</f>
        <v>0</v>
      </c>
      <c r="F45" s="15">
        <f>B45/310774.5*100000</f>
        <v>0</v>
      </c>
      <c r="G45" s="15">
        <f>C45/344223.5*100000</f>
        <v>0</v>
      </c>
      <c r="H45" s="15">
        <f>E45/654998*100000</f>
        <v>0</v>
      </c>
      <c r="I45" s="23"/>
      <c r="J45" s="23"/>
      <c r="K45" s="23"/>
      <c r="L45" s="28"/>
    </row>
    <row r="46" spans="1:11" ht="11.25">
      <c r="A46" s="26" t="s">
        <v>16</v>
      </c>
      <c r="B46" s="25">
        <v>12</v>
      </c>
      <c r="C46" s="25">
        <v>7</v>
      </c>
      <c r="D46" s="17">
        <v>0</v>
      </c>
      <c r="E46" s="20">
        <f>SUM(B46+C46+D46)</f>
        <v>19</v>
      </c>
      <c r="F46" s="15">
        <f>B46/310774.5*100000</f>
        <v>3.8613206682015417</v>
      </c>
      <c r="G46" s="15">
        <f>C46/344223.5*100000</f>
        <v>2.0335624964594223</v>
      </c>
      <c r="H46" s="15">
        <f>E46/654998*100000</f>
        <v>2.9007722160983698</v>
      </c>
      <c r="I46" s="23"/>
      <c r="J46" s="23"/>
      <c r="K46" s="23"/>
    </row>
    <row r="47" spans="1:11" ht="11.25">
      <c r="A47" s="24" t="s">
        <v>15</v>
      </c>
      <c r="B47" s="17">
        <v>0</v>
      </c>
      <c r="C47" s="17">
        <v>0</v>
      </c>
      <c r="D47" s="17">
        <v>8</v>
      </c>
      <c r="E47" s="20">
        <f>SUM(B47+C47+D47)</f>
        <v>8</v>
      </c>
      <c r="F47" s="15">
        <f>B47/310774.5*100000</f>
        <v>0</v>
      </c>
      <c r="G47" s="15">
        <f>C47/344223.5*100000</f>
        <v>0</v>
      </c>
      <c r="H47" s="15">
        <f>E47/654998*100000</f>
        <v>1.2213777751993136</v>
      </c>
      <c r="I47" s="23"/>
      <c r="J47" s="23"/>
      <c r="K47" s="23"/>
    </row>
    <row r="48" spans="1:11" ht="11.25">
      <c r="A48" s="26" t="s">
        <v>14</v>
      </c>
      <c r="B48" s="17">
        <v>5</v>
      </c>
      <c r="C48" s="17">
        <v>9</v>
      </c>
      <c r="D48" s="17">
        <v>0</v>
      </c>
      <c r="E48" s="20">
        <f>SUM(B48+C48+D48)</f>
        <v>14</v>
      </c>
      <c r="F48" s="15">
        <f>B48/310774.5*100000</f>
        <v>1.6088836117506424</v>
      </c>
      <c r="G48" s="15">
        <f>C48/344223.5*100000</f>
        <v>2.614580352590686</v>
      </c>
      <c r="H48" s="15">
        <f>E48/654998*100000</f>
        <v>2.137411106598799</v>
      </c>
      <c r="I48" s="23"/>
      <c r="J48" s="23"/>
      <c r="K48" s="23"/>
    </row>
    <row r="49" spans="1:11" ht="11.25">
      <c r="A49" s="24" t="s">
        <v>13</v>
      </c>
      <c r="B49" s="17">
        <v>3</v>
      </c>
      <c r="C49" s="17">
        <v>2</v>
      </c>
      <c r="D49" s="17">
        <v>0</v>
      </c>
      <c r="E49" s="20">
        <f>SUM(B49+C49+D49)</f>
        <v>5</v>
      </c>
      <c r="F49" s="15">
        <f>B49/310774.5*100000</f>
        <v>0.9653301670503854</v>
      </c>
      <c r="G49" s="15">
        <f>C49/344223.5*100000</f>
        <v>0.5810178561312636</v>
      </c>
      <c r="H49" s="15">
        <f>E49/654998*100000</f>
        <v>0.763361109499571</v>
      </c>
      <c r="I49" s="23"/>
      <c r="J49" s="23"/>
      <c r="K49" s="23"/>
    </row>
    <row r="50" spans="1:11" ht="11.25">
      <c r="A50" s="24" t="s">
        <v>12</v>
      </c>
      <c r="B50" s="17">
        <v>0</v>
      </c>
      <c r="C50" s="17">
        <v>1</v>
      </c>
      <c r="D50" s="17">
        <v>0</v>
      </c>
      <c r="E50" s="20">
        <f>SUM(B50+C50+D50)</f>
        <v>1</v>
      </c>
      <c r="F50" s="15">
        <f>B50/310774.5*100000</f>
        <v>0</v>
      </c>
      <c r="G50" s="15">
        <f>C50/344223.5*100000</f>
        <v>0.2905089280656318</v>
      </c>
      <c r="H50" s="15">
        <f>E50/654998*100000</f>
        <v>0.1526722218999142</v>
      </c>
      <c r="I50" s="23"/>
      <c r="J50" s="23"/>
      <c r="K50" s="23"/>
    </row>
    <row r="51" spans="1:11" ht="11.25">
      <c r="A51" s="24" t="s">
        <v>11</v>
      </c>
      <c r="B51" s="17">
        <v>0</v>
      </c>
      <c r="C51" s="17">
        <v>0</v>
      </c>
      <c r="D51" s="17">
        <v>0</v>
      </c>
      <c r="E51" s="20">
        <f>SUM(B51+C51+D51)</f>
        <v>0</v>
      </c>
      <c r="F51" s="15">
        <f>B51/310774.5*100000</f>
        <v>0</v>
      </c>
      <c r="G51" s="15">
        <f>C51/344223.5*100000</f>
        <v>0</v>
      </c>
      <c r="H51" s="15">
        <f>E51/654998*100000</f>
        <v>0</v>
      </c>
      <c r="I51" s="23"/>
      <c r="J51" s="23"/>
      <c r="K51" s="23"/>
    </row>
    <row r="52" spans="1:11" ht="11.25">
      <c r="A52" s="27" t="s">
        <v>10</v>
      </c>
      <c r="B52" s="17">
        <v>0</v>
      </c>
      <c r="C52" s="17">
        <v>0</v>
      </c>
      <c r="D52" s="17">
        <v>0</v>
      </c>
      <c r="E52" s="20">
        <f>SUM(B52+C52+D52)</f>
        <v>0</v>
      </c>
      <c r="F52" s="15">
        <f>B52/310774.5*100000</f>
        <v>0</v>
      </c>
      <c r="G52" s="15">
        <f>C52/344223.5*100000</f>
        <v>0</v>
      </c>
      <c r="H52" s="15">
        <f>E52/654998*100000</f>
        <v>0</v>
      </c>
      <c r="I52" s="23"/>
      <c r="J52" s="23"/>
      <c r="K52" s="23"/>
    </row>
    <row r="53" spans="1:11" ht="11.25">
      <c r="A53" s="24" t="s">
        <v>9</v>
      </c>
      <c r="B53" s="17">
        <v>0</v>
      </c>
      <c r="C53" s="17">
        <v>0</v>
      </c>
      <c r="D53" s="17">
        <v>0</v>
      </c>
      <c r="E53" s="20">
        <f>SUM(B53+C53+D53)</f>
        <v>0</v>
      </c>
      <c r="F53" s="15">
        <f>B53/310774.5*100000</f>
        <v>0</v>
      </c>
      <c r="G53" s="15">
        <f>C53/344223.5*100000</f>
        <v>0</v>
      </c>
      <c r="H53" s="15">
        <f>E53/654998*100000</f>
        <v>0</v>
      </c>
      <c r="I53" s="23"/>
      <c r="J53" s="23"/>
      <c r="K53" s="23"/>
    </row>
    <row r="54" spans="1:11" ht="11.25">
      <c r="A54" s="26" t="s">
        <v>8</v>
      </c>
      <c r="B54" s="25">
        <v>0</v>
      </c>
      <c r="C54" s="25">
        <v>0</v>
      </c>
      <c r="D54" s="17">
        <v>0</v>
      </c>
      <c r="E54" s="20">
        <f>SUM(B54+C54+D54)</f>
        <v>0</v>
      </c>
      <c r="F54" s="15">
        <f>B54/310774.5*100000</f>
        <v>0</v>
      </c>
      <c r="G54" s="15">
        <f>C54/344223.5*100000</f>
        <v>0</v>
      </c>
      <c r="H54" s="15">
        <f>E54/654998*100000</f>
        <v>0</v>
      </c>
      <c r="I54" s="23"/>
      <c r="J54" s="23"/>
      <c r="K54" s="23"/>
    </row>
    <row r="55" spans="1:11" ht="11.25">
      <c r="A55" s="26" t="s">
        <v>7</v>
      </c>
      <c r="B55" s="17">
        <v>0</v>
      </c>
      <c r="C55" s="25">
        <v>0</v>
      </c>
      <c r="D55" s="17">
        <v>0</v>
      </c>
      <c r="E55" s="20">
        <f>SUM(B55+C55+D55)</f>
        <v>0</v>
      </c>
      <c r="F55" s="15">
        <f>B55/310774.5*100000</f>
        <v>0</v>
      </c>
      <c r="G55" s="15">
        <f>C55/344223.5*100000</f>
        <v>0</v>
      </c>
      <c r="H55" s="15">
        <f>E55/654998*100000</f>
        <v>0</v>
      </c>
      <c r="I55" s="23"/>
      <c r="J55" s="23"/>
      <c r="K55" s="23"/>
    </row>
    <row r="56" spans="1:11" ht="11.25">
      <c r="A56" s="24" t="s">
        <v>6</v>
      </c>
      <c r="B56" s="17">
        <v>13</v>
      </c>
      <c r="C56" s="17">
        <v>11</v>
      </c>
      <c r="D56" s="17">
        <v>0</v>
      </c>
      <c r="E56" s="20">
        <f>SUM(B56+C56+D56)</f>
        <v>24</v>
      </c>
      <c r="F56" s="15">
        <f>B56/310774.5*100000</f>
        <v>4.18309739055167</v>
      </c>
      <c r="G56" s="15">
        <f>C56/344223.5*100000</f>
        <v>3.19559820872195</v>
      </c>
      <c r="H56" s="15">
        <f>E56/654998*100000</f>
        <v>3.664133325597941</v>
      </c>
      <c r="I56" s="23"/>
      <c r="J56" s="23"/>
      <c r="K56" s="23"/>
    </row>
    <row r="57" spans="1:11" ht="11.25">
      <c r="A57" s="24" t="s">
        <v>5</v>
      </c>
      <c r="B57" s="17">
        <v>0</v>
      </c>
      <c r="C57" s="17">
        <v>1</v>
      </c>
      <c r="D57" s="17">
        <v>0</v>
      </c>
      <c r="E57" s="20">
        <f>SUM(B57+C57+D57)</f>
        <v>1</v>
      </c>
      <c r="F57" s="15">
        <f>B57/310774.5*100000</f>
        <v>0</v>
      </c>
      <c r="G57" s="15">
        <f>C57/344223.5*100000</f>
        <v>0.2905089280656318</v>
      </c>
      <c r="H57" s="15">
        <f>E57/654998*100000</f>
        <v>0.1526722218999142</v>
      </c>
      <c r="I57" s="23"/>
      <c r="J57" s="23"/>
      <c r="K57" s="23"/>
    </row>
    <row r="58" spans="1:11" ht="11.25">
      <c r="A58" s="24" t="s">
        <v>4</v>
      </c>
      <c r="B58" s="17">
        <v>0</v>
      </c>
      <c r="C58" s="17">
        <v>0</v>
      </c>
      <c r="D58" s="17">
        <v>0</v>
      </c>
      <c r="E58" s="20">
        <f>SUM(B58+C58+D58)</f>
        <v>0</v>
      </c>
      <c r="F58" s="15">
        <f>B58/310774.5*100000</f>
        <v>0</v>
      </c>
      <c r="G58" s="15">
        <f>C58/344223.5*100000</f>
        <v>0</v>
      </c>
      <c r="H58" s="15">
        <f>E58/654998*100000</f>
        <v>0</v>
      </c>
      <c r="I58" s="23"/>
      <c r="J58" s="23"/>
      <c r="K58" s="23"/>
    </row>
    <row r="59" spans="1:11" ht="11.25">
      <c r="A59" s="24" t="s">
        <v>3</v>
      </c>
      <c r="B59" s="17">
        <v>0</v>
      </c>
      <c r="C59" s="17">
        <v>0</v>
      </c>
      <c r="D59" s="17">
        <v>0</v>
      </c>
      <c r="E59" s="20">
        <f>SUM(B59+C59+D59)</f>
        <v>0</v>
      </c>
      <c r="F59" s="15">
        <f>B59/310774.5*100000</f>
        <v>0</v>
      </c>
      <c r="G59" s="15">
        <f>C59/344223.5*100000</f>
        <v>0</v>
      </c>
      <c r="H59" s="15">
        <f>E59/654998*100000</f>
        <v>0</v>
      </c>
      <c r="I59" s="23"/>
      <c r="J59" s="23"/>
      <c r="K59" s="23"/>
    </row>
    <row r="60" spans="1:8" ht="11.25">
      <c r="A60" s="22" t="s">
        <v>2</v>
      </c>
      <c r="B60" s="21">
        <v>8</v>
      </c>
      <c r="C60" s="21">
        <v>8</v>
      </c>
      <c r="D60" s="21">
        <v>0</v>
      </c>
      <c r="E60" s="20">
        <f>SUM(B60+C60+D60)</f>
        <v>16</v>
      </c>
      <c r="F60" s="19">
        <f>B60/310774.5*100000</f>
        <v>2.574213778801028</v>
      </c>
      <c r="G60" s="19">
        <f>C60/344223.5*100000</f>
        <v>2.324071424525054</v>
      </c>
      <c r="H60" s="19">
        <f>E60/654998*100000</f>
        <v>2.442755550398627</v>
      </c>
    </row>
    <row r="61" spans="1:8" ht="11.25">
      <c r="A61" s="18" t="s">
        <v>1</v>
      </c>
      <c r="B61" s="17">
        <f>SUM(B7:B60)</f>
        <v>212</v>
      </c>
      <c r="C61" s="17">
        <f>SUM(C5:C60)</f>
        <v>181</v>
      </c>
      <c r="D61" s="17">
        <f>SUM(D5:D60)</f>
        <v>8</v>
      </c>
      <c r="E61" s="16">
        <f>SUM(B61+C61+D61)</f>
        <v>401</v>
      </c>
      <c r="F61" s="15">
        <f>B61/310774.5*100000</f>
        <v>68.21666513822723</v>
      </c>
      <c r="G61" s="15">
        <f>C61/344223.5*100000</f>
        <v>52.582115979879354</v>
      </c>
      <c r="H61" s="15">
        <f>E61/654998*100000</f>
        <v>61.22156098186559</v>
      </c>
    </row>
    <row r="62" spans="1:8" ht="11.25">
      <c r="A62" s="14"/>
      <c r="B62" s="14"/>
      <c r="C62" s="14"/>
      <c r="D62" s="14"/>
      <c r="E62" s="14"/>
      <c r="F62" s="14"/>
      <c r="G62" s="14"/>
      <c r="H62" s="14"/>
    </row>
    <row r="63" spans="1:8" ht="11.25">
      <c r="A63" s="13" t="s">
        <v>0</v>
      </c>
      <c r="B63" s="11"/>
      <c r="C63" s="11"/>
      <c r="D63" s="11"/>
      <c r="E63" s="12"/>
      <c r="F63" s="11"/>
      <c r="G63" s="11"/>
      <c r="H63" s="11"/>
    </row>
    <row r="64" spans="1:8" ht="9">
      <c r="A64" s="3"/>
      <c r="B64" s="3"/>
      <c r="C64" s="3"/>
      <c r="D64" s="3"/>
      <c r="E64" s="4"/>
      <c r="F64" s="3"/>
      <c r="G64" s="3"/>
      <c r="H64" s="3"/>
    </row>
    <row r="65" spans="1:8" ht="9">
      <c r="A65" s="3"/>
      <c r="B65" s="3"/>
      <c r="C65" s="3"/>
      <c r="D65" s="3"/>
      <c r="E65" s="4"/>
      <c r="F65" s="3"/>
      <c r="G65" s="3"/>
      <c r="H65" s="3"/>
    </row>
    <row r="66" spans="1:8" ht="9">
      <c r="A66" s="3"/>
      <c r="B66" s="3"/>
      <c r="C66" s="3"/>
      <c r="D66" s="3"/>
      <c r="E66" s="4"/>
      <c r="F66" s="3"/>
      <c r="G66" s="3"/>
      <c r="H66" s="3"/>
    </row>
    <row r="67" spans="1:8" ht="9">
      <c r="A67" s="10"/>
      <c r="B67" s="9"/>
      <c r="C67" s="9"/>
      <c r="D67" s="9"/>
      <c r="E67" s="8"/>
      <c r="F67" s="7"/>
      <c r="G67" s="7"/>
      <c r="H67" s="7"/>
    </row>
    <row r="68" spans="1:8" ht="9">
      <c r="A68" s="10"/>
      <c r="B68" s="9"/>
      <c r="C68" s="9"/>
      <c r="D68" s="9"/>
      <c r="E68" s="8"/>
      <c r="F68" s="7"/>
      <c r="G68" s="7"/>
      <c r="H68" s="7"/>
    </row>
    <row r="69" spans="1:8" ht="9">
      <c r="A69" s="6"/>
      <c r="B69" s="6"/>
      <c r="C69" s="6"/>
      <c r="D69" s="6"/>
      <c r="E69" s="6"/>
      <c r="F69" s="6"/>
      <c r="G69" s="6"/>
      <c r="H69" s="6"/>
    </row>
    <row r="70" spans="1:8" ht="9">
      <c r="A70" s="5"/>
      <c r="B70" s="4"/>
      <c r="C70" s="4"/>
      <c r="D70" s="4"/>
      <c r="E70" s="4"/>
      <c r="F70" s="4"/>
      <c r="G70" s="4"/>
      <c r="H70" s="4"/>
    </row>
    <row r="71" spans="1:8" ht="9">
      <c r="A71" s="4"/>
      <c r="B71" s="4"/>
      <c r="C71" s="4"/>
      <c r="D71" s="4"/>
      <c r="E71" s="4"/>
      <c r="F71" s="4"/>
      <c r="G71" s="4"/>
      <c r="H71" s="4"/>
    </row>
    <row r="72" spans="1:8" ht="9">
      <c r="A72" s="3"/>
      <c r="B72" s="3"/>
      <c r="C72" s="3"/>
      <c r="D72" s="3"/>
      <c r="E72" s="4"/>
      <c r="F72" s="3"/>
      <c r="G72" s="3"/>
      <c r="H72" s="3"/>
    </row>
    <row r="73" spans="1:8" ht="9">
      <c r="A73" s="3"/>
      <c r="B73" s="3"/>
      <c r="C73" s="3"/>
      <c r="D73" s="3"/>
      <c r="E73" s="4"/>
      <c r="F73" s="3"/>
      <c r="G73" s="3"/>
      <c r="H73" s="3"/>
    </row>
    <row r="74" spans="1:8" ht="9">
      <c r="A74" s="3"/>
      <c r="B74" s="3"/>
      <c r="C74" s="3"/>
      <c r="D74" s="3"/>
      <c r="E74" s="4"/>
      <c r="F74" s="3"/>
      <c r="G74" s="3"/>
      <c r="H74" s="3"/>
    </row>
    <row r="75" spans="1:8" ht="9">
      <c r="A75" s="3"/>
      <c r="B75" s="3"/>
      <c r="C75" s="3"/>
      <c r="D75" s="3"/>
      <c r="E75" s="4"/>
      <c r="F75" s="3"/>
      <c r="G75" s="3"/>
      <c r="H75" s="3"/>
    </row>
    <row r="76" spans="1:8" ht="9">
      <c r="A76" s="3"/>
      <c r="B76" s="3"/>
      <c r="C76" s="3"/>
      <c r="D76" s="3"/>
      <c r="E76" s="4"/>
      <c r="F76" s="3"/>
      <c r="G76" s="3"/>
      <c r="H76" s="3"/>
    </row>
    <row r="77" spans="1:8" ht="9">
      <c r="A77" s="3"/>
      <c r="B77" s="3"/>
      <c r="C77" s="3"/>
      <c r="D77" s="3"/>
      <c r="E77" s="4"/>
      <c r="F77" s="3"/>
      <c r="G77" s="3"/>
      <c r="H77" s="3"/>
    </row>
    <row r="78" spans="1:8" ht="9">
      <c r="A78" s="3"/>
      <c r="B78" s="3"/>
      <c r="C78" s="3"/>
      <c r="D78" s="3"/>
      <c r="E78" s="4"/>
      <c r="F78" s="3"/>
      <c r="G78" s="3"/>
      <c r="H78" s="3"/>
    </row>
    <row r="79" spans="1:8" ht="9">
      <c r="A79" s="3"/>
      <c r="B79" s="3"/>
      <c r="C79" s="3"/>
      <c r="D79" s="3"/>
      <c r="E79" s="4"/>
      <c r="F79" s="3"/>
      <c r="G79" s="3"/>
      <c r="H79" s="3"/>
    </row>
    <row r="80" spans="1:8" ht="9">
      <c r="A80" s="3"/>
      <c r="B80" s="3"/>
      <c r="C80" s="3"/>
      <c r="D80" s="3"/>
      <c r="E80" s="4"/>
      <c r="F80" s="3"/>
      <c r="G80" s="3"/>
      <c r="H80" s="3"/>
    </row>
    <row r="81" spans="1:8" ht="9">
      <c r="A81" s="3"/>
      <c r="B81" s="3"/>
      <c r="C81" s="3"/>
      <c r="D81" s="3"/>
      <c r="E81" s="4"/>
      <c r="F81" s="3"/>
      <c r="G81" s="3"/>
      <c r="H81" s="3"/>
    </row>
    <row r="82" spans="1:8" ht="9">
      <c r="A82" s="3"/>
      <c r="B82" s="3"/>
      <c r="C82" s="3"/>
      <c r="D82" s="3"/>
      <c r="E82" s="4"/>
      <c r="F82" s="3"/>
      <c r="G82" s="3"/>
      <c r="H82" s="3"/>
    </row>
    <row r="83" spans="1:8" ht="9">
      <c r="A83" s="3"/>
      <c r="B83" s="3"/>
      <c r="C83" s="3"/>
      <c r="D83" s="3"/>
      <c r="E83" s="4"/>
      <c r="F83" s="3"/>
      <c r="G83" s="3"/>
      <c r="H83" s="3"/>
    </row>
    <row r="84" spans="1:8" ht="9">
      <c r="A84" s="3"/>
      <c r="B84" s="3"/>
      <c r="C84" s="3"/>
      <c r="D84" s="3"/>
      <c r="E84" s="4"/>
      <c r="F84" s="3"/>
      <c r="G84" s="3"/>
      <c r="H84" s="3"/>
    </row>
    <row r="85" spans="1:8" ht="9">
      <c r="A85" s="3"/>
      <c r="B85" s="3"/>
      <c r="C85" s="3"/>
      <c r="D85" s="3"/>
      <c r="E85" s="4"/>
      <c r="F85" s="3"/>
      <c r="G85" s="3"/>
      <c r="H85" s="3"/>
    </row>
    <row r="86" spans="1:8" ht="9">
      <c r="A86" s="3"/>
      <c r="B86" s="3"/>
      <c r="C86" s="3"/>
      <c r="D86" s="3"/>
      <c r="E86" s="4"/>
      <c r="F86" s="3"/>
      <c r="G86" s="3"/>
      <c r="H86" s="3"/>
    </row>
    <row r="87" spans="1:8" ht="9">
      <c r="A87" s="3"/>
      <c r="B87" s="3"/>
      <c r="C87" s="3"/>
      <c r="D87" s="3"/>
      <c r="E87" s="4"/>
      <c r="F87" s="3"/>
      <c r="G87" s="3"/>
      <c r="H87" s="3"/>
    </row>
  </sheetData>
  <sheetProtection sheet="1"/>
  <mergeCells count="3">
    <mergeCell ref="A1:H1"/>
    <mergeCell ref="B3:D3"/>
    <mergeCell ref="F3:H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01128070</dc:creator>
  <cp:keywords/>
  <dc:description/>
  <cp:lastModifiedBy>01128070</cp:lastModifiedBy>
  <dcterms:created xsi:type="dcterms:W3CDTF">2013-02-20T10:52:55Z</dcterms:created>
  <dcterms:modified xsi:type="dcterms:W3CDTF">2013-02-20T10:53:16Z</dcterms:modified>
  <cp:category/>
  <cp:version/>
  <cp:contentType/>
  <cp:contentStatus/>
</cp:coreProperties>
</file>