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55" windowHeight="5070" activeTab="0"/>
  </bookViews>
  <sheets>
    <sheet name="TAV 6.2" sheetId="1" r:id="rId1"/>
  </sheets>
  <definedNames/>
  <calcPr fullCalcOnLoad="1"/>
</workbook>
</file>

<file path=xl/sharedStrings.xml><?xml version="1.0" encoding="utf-8"?>
<sst xmlns="http://schemas.openxmlformats.org/spreadsheetml/2006/main" count="69" uniqueCount="27">
  <si>
    <t>Fonte: Regione Siciliana - Assessorato Regionale del Turismo</t>
  </si>
  <si>
    <t>D%</t>
  </si>
  <si>
    <t>D</t>
  </si>
  <si>
    <t>Gen. - Dic.</t>
  </si>
  <si>
    <t>Dicembre</t>
  </si>
  <si>
    <t>Novembre</t>
  </si>
  <si>
    <t>Ottobre</t>
  </si>
  <si>
    <t>Settembre</t>
  </si>
  <si>
    <t>Agosto</t>
  </si>
  <si>
    <t>Luglio</t>
  </si>
  <si>
    <t>Giugno</t>
  </si>
  <si>
    <t>Maggio</t>
  </si>
  <si>
    <t>Aprile</t>
  </si>
  <si>
    <t>Marzo</t>
  </si>
  <si>
    <t>Febbraio</t>
  </si>
  <si>
    <t>Gennaio</t>
  </si>
  <si>
    <t>Totale</t>
  </si>
  <si>
    <t>Stranieri</t>
  </si>
  <si>
    <t>Italiani</t>
  </si>
  <si>
    <t>Presenze</t>
  </si>
  <si>
    <t>Arrivi</t>
  </si>
  <si>
    <t>Campeggi</t>
  </si>
  <si>
    <t>Camere, B&amp;B ed altre strutture ricettive</t>
  </si>
  <si>
    <t>Residences</t>
  </si>
  <si>
    <t>Alberghi</t>
  </si>
  <si>
    <t>Periodo</t>
  </si>
  <si>
    <t xml:space="preserve">6.2  ARRIVI E PRESENZE DEI TURISTI NEGLI ESERCIZI ALBERGHIERI E IN ALTRE STRUTTURE RICETTIVE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</si>
</sst>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#,###.00;\-#,###.00"/>
    <numFmt numFmtId="165" formatCode="0.0%"/>
    <numFmt numFmtId="166" formatCode="\+0.0%;\-0.0%"/>
    <numFmt numFmtId="167" formatCode="\+#,###;\-#,###"/>
    <numFmt numFmtId="168" formatCode="hh:mm"/>
    <numFmt numFmtId="169" formatCode="[$€]#,##0.00_);[Red]\([$€]#,##0.00\)"/>
    <numFmt numFmtId="170" formatCode="_-&quot;L.&quot;\ * #,##0_-;\-&quot;L.&quot;\ * #,##0_-;_-&quot;L.&quot;\ * &quot;-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7"/>
      <name val="Arial"/>
      <family val="2"/>
    </font>
    <font>
      <i/>
      <sz val="7"/>
      <name val="Arial"/>
      <family val="2"/>
    </font>
    <font>
      <sz val="7"/>
      <name val="Symbol"/>
      <family val="1"/>
    </font>
    <font>
      <sz val="7"/>
      <name val="Arial Black"/>
      <family val="2"/>
    </font>
    <font>
      <sz val="10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9" fontId="18" fillId="0" borderId="0" applyFont="0" applyFill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18" fillId="0" borderId="0" applyBorder="0">
      <alignment/>
      <protection/>
    </xf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49" applyNumberFormat="1" applyFont="1" applyFill="1" applyBorder="1" applyAlignment="1" applyProtection="1">
      <alignment/>
      <protection/>
    </xf>
    <xf numFmtId="0" fontId="20" fillId="0" borderId="0" xfId="49" applyNumberFormat="1" applyFont="1" applyFill="1" applyBorder="1" applyAlignment="1" applyProtection="1">
      <alignment/>
      <protection/>
    </xf>
    <xf numFmtId="0" fontId="19" fillId="0" borderId="0" xfId="49" applyNumberFormat="1" applyFont="1" applyFill="1" applyBorder="1" applyAlignment="1" applyProtection="1">
      <alignment horizontal="center" vertical="center"/>
      <protection/>
    </xf>
    <xf numFmtId="3" fontId="19" fillId="0" borderId="0" xfId="49" applyNumberFormat="1" applyFont="1" applyFill="1" applyBorder="1" applyAlignment="1" applyProtection="1">
      <alignment/>
      <protection/>
    </xf>
    <xf numFmtId="0" fontId="19" fillId="0" borderId="0" xfId="49" applyNumberFormat="1" applyFont="1" applyFill="1" applyBorder="1" applyAlignment="1" applyProtection="1">
      <alignment horizontal="left" vertical="center"/>
      <protection/>
    </xf>
    <xf numFmtId="164" fontId="19" fillId="0" borderId="0" xfId="47" applyNumberFormat="1" applyFont="1" applyFill="1" applyBorder="1" applyAlignment="1" applyProtection="1">
      <alignment/>
      <protection/>
    </xf>
    <xf numFmtId="164" fontId="19" fillId="0" borderId="0" xfId="49" applyNumberFormat="1" applyFont="1" applyFill="1" applyBorder="1" applyAlignment="1" applyProtection="1">
      <alignment/>
      <protection/>
    </xf>
    <xf numFmtId="164" fontId="19" fillId="0" borderId="0" xfId="47" applyNumberFormat="1" applyFont="1" applyFill="1" applyBorder="1" applyAlignment="1" applyProtection="1">
      <alignment/>
      <protection locked="0"/>
    </xf>
    <xf numFmtId="0" fontId="20" fillId="0" borderId="0" xfId="49" applyNumberFormat="1" applyFont="1" applyFill="1" applyBorder="1" applyAlignment="1" applyProtection="1">
      <alignment/>
      <protection locked="0"/>
    </xf>
    <xf numFmtId="0" fontId="20" fillId="0" borderId="0" xfId="49" applyNumberFormat="1" applyFont="1" applyFill="1" applyBorder="1" applyAlignment="1" applyProtection="1">
      <alignment/>
      <protection locked="0"/>
    </xf>
    <xf numFmtId="165" fontId="19" fillId="0" borderId="0" xfId="47" applyNumberFormat="1" applyFont="1" applyFill="1" applyBorder="1" applyAlignment="1" applyProtection="1">
      <alignment/>
      <protection locked="0"/>
    </xf>
    <xf numFmtId="164" fontId="19" fillId="0" borderId="0" xfId="49" applyNumberFormat="1" applyFont="1" applyFill="1" applyBorder="1" applyAlignment="1" applyProtection="1">
      <alignment/>
      <protection locked="0"/>
    </xf>
    <xf numFmtId="164" fontId="21" fillId="0" borderId="0" xfId="49" applyNumberFormat="1" applyFont="1" applyFill="1" applyBorder="1" applyAlignment="1" applyProtection="1">
      <alignment/>
      <protection locked="0"/>
    </xf>
    <xf numFmtId="166" fontId="19" fillId="0" borderId="0" xfId="53" applyNumberFormat="1" applyFont="1" applyFill="1" applyBorder="1" applyAlignment="1" applyProtection="1">
      <alignment horizontal="right" vertical="center"/>
      <protection/>
    </xf>
    <xf numFmtId="164" fontId="21" fillId="0" borderId="0" xfId="49" applyNumberFormat="1" applyFont="1" applyFill="1" applyBorder="1" applyAlignment="1" applyProtection="1">
      <alignment horizontal="center"/>
      <protection locked="0"/>
    </xf>
    <xf numFmtId="167" fontId="19" fillId="0" borderId="0" xfId="49" applyNumberFormat="1" applyFont="1" applyFill="1" applyBorder="1" applyAlignment="1" applyProtection="1">
      <alignment horizontal="right"/>
      <protection/>
    </xf>
    <xf numFmtId="0" fontId="19" fillId="0" borderId="0" xfId="49" applyNumberFormat="1" applyFont="1" applyFill="1" applyBorder="1" applyAlignment="1" applyProtection="1">
      <alignment/>
      <protection locked="0"/>
    </xf>
    <xf numFmtId="0" fontId="21" fillId="0" borderId="0" xfId="49" applyNumberFormat="1" applyFont="1" applyFill="1" applyBorder="1" applyAlignment="1" applyProtection="1">
      <alignment horizontal="center"/>
      <protection locked="0"/>
    </xf>
    <xf numFmtId="0" fontId="21" fillId="0" borderId="0" xfId="49" applyNumberFormat="1" applyFont="1" applyFill="1" applyBorder="1" applyAlignment="1" applyProtection="1">
      <alignment/>
      <protection locked="0"/>
    </xf>
    <xf numFmtId="41" fontId="19" fillId="0" borderId="10" xfId="49" applyNumberFormat="1" applyFont="1" applyFill="1" applyBorder="1" applyAlignment="1" applyProtection="1">
      <alignment horizontal="right" vertical="center"/>
      <protection/>
    </xf>
    <xf numFmtId="0" fontId="19" fillId="0" borderId="10" xfId="49" applyNumberFormat="1" applyFont="1" applyFill="1" applyBorder="1" applyAlignment="1" applyProtection="1">
      <alignment/>
      <protection locked="0"/>
    </xf>
    <xf numFmtId="0" fontId="19" fillId="0" borderId="10" xfId="49" applyNumberFormat="1" applyFont="1" applyFill="1" applyBorder="1" applyAlignment="1" applyProtection="1">
      <alignment horizontal="left" vertical="center"/>
      <protection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41" fontId="19" fillId="0" borderId="0" xfId="49" applyNumberFormat="1" applyFont="1" applyFill="1" applyBorder="1" applyAlignment="1" applyProtection="1">
      <alignment horizontal="right" vertical="center"/>
      <protection/>
    </xf>
    <xf numFmtId="0" fontId="19" fillId="0" borderId="0" xfId="49" applyNumberFormat="1" applyFont="1" applyFill="1" applyBorder="1" applyAlignment="1" applyProtection="1">
      <alignment horizontal="left" vertical="center"/>
      <protection locked="0"/>
    </xf>
    <xf numFmtId="0" fontId="19" fillId="0" borderId="0" xfId="50" applyNumberFormat="1" applyFont="1" applyFill="1" applyBorder="1" applyAlignment="1" applyProtection="1">
      <alignment vertical="center"/>
      <protection locked="0"/>
    </xf>
    <xf numFmtId="0" fontId="19" fillId="0" borderId="0" xfId="50" applyNumberFormat="1" applyFont="1" applyFill="1" applyBorder="1" applyAlignment="1" applyProtection="1">
      <alignment horizontal="left" vertical="center"/>
      <protection/>
    </xf>
    <xf numFmtId="0" fontId="19" fillId="0" borderId="0" xfId="49" applyNumberFormat="1" applyFont="1" applyFill="1" applyBorder="1" applyAlignment="1" applyProtection="1">
      <alignment horizontal="center"/>
      <protection locked="0"/>
    </xf>
    <xf numFmtId="164" fontId="21" fillId="0" borderId="0" xfId="49" applyNumberFormat="1" applyFont="1" applyFill="1" applyBorder="1" applyAlignment="1" applyProtection="1">
      <alignment horizontal="center"/>
      <protection/>
    </xf>
    <xf numFmtId="164" fontId="21" fillId="0" borderId="0" xfId="49" applyNumberFormat="1" applyFont="1" applyFill="1" applyBorder="1" applyAlignment="1" applyProtection="1">
      <alignment/>
      <protection/>
    </xf>
    <xf numFmtId="0" fontId="21" fillId="0" borderId="0" xfId="49" applyNumberFormat="1" applyFont="1" applyFill="1" applyBorder="1" applyAlignment="1" applyProtection="1">
      <alignment horizontal="center"/>
      <protection/>
    </xf>
    <xf numFmtId="0" fontId="21" fillId="0" borderId="0" xfId="49" applyNumberFormat="1" applyFont="1" applyFill="1" applyBorder="1" applyAlignment="1" applyProtection="1">
      <alignment/>
      <protection/>
    </xf>
    <xf numFmtId="41" fontId="1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10" xfId="49" applyNumberFormat="1" applyFont="1" applyFill="1" applyBorder="1" applyAlignment="1" applyProtection="1">
      <alignment/>
      <protection/>
    </xf>
    <xf numFmtId="41" fontId="19" fillId="0" borderId="0" xfId="50" applyNumberFormat="1" applyFont="1" applyFill="1" applyBorder="1" applyAlignment="1" applyProtection="1">
      <alignment horizontal="right" vertical="center"/>
      <protection/>
    </xf>
    <xf numFmtId="41" fontId="19" fillId="0" borderId="0" xfId="49" applyNumberFormat="1" applyFont="1" applyProtection="1">
      <alignment/>
      <protection/>
    </xf>
    <xf numFmtId="41" fontId="19" fillId="0" borderId="0" xfId="0" applyNumberFormat="1" applyFont="1" applyFill="1" applyAlignment="1" applyProtection="1">
      <alignment/>
      <protection locked="0"/>
    </xf>
    <xf numFmtId="41" fontId="19" fillId="0" borderId="0" xfId="0" applyNumberFormat="1" applyFont="1" applyAlignment="1" applyProtection="1">
      <alignment/>
      <protection locked="0"/>
    </xf>
    <xf numFmtId="41" fontId="19" fillId="0" borderId="0" xfId="50" applyNumberFormat="1" applyFont="1" applyProtection="1">
      <alignment/>
      <protection locked="0"/>
    </xf>
    <xf numFmtId="41" fontId="19" fillId="0" borderId="0" xfId="0" applyNumberFormat="1" applyFont="1" applyFill="1" applyBorder="1" applyAlignment="1" applyProtection="1">
      <alignment horizontal="right" vertical="center"/>
      <protection locked="0"/>
    </xf>
    <xf numFmtId="41" fontId="19" fillId="0" borderId="0" xfId="50" applyNumberFormat="1" applyFont="1" applyFill="1" applyBorder="1" applyAlignment="1" applyProtection="1">
      <alignment horizontal="right" vertical="center"/>
      <protection locked="0"/>
    </xf>
    <xf numFmtId="0" fontId="19" fillId="0" borderId="0" xfId="49" applyNumberFormat="1" applyFont="1" applyFill="1" applyBorder="1" applyAlignment="1" applyProtection="1">
      <alignment horizontal="center"/>
      <protection/>
    </xf>
    <xf numFmtId="165" fontId="19" fillId="0" borderId="0" xfId="49" applyNumberFormat="1" applyFont="1" applyFill="1" applyBorder="1" applyAlignment="1" applyProtection="1">
      <alignment horizontal="right"/>
      <protection/>
    </xf>
    <xf numFmtId="167" fontId="21" fillId="0" borderId="0" xfId="49" applyNumberFormat="1" applyFont="1" applyFill="1" applyBorder="1" applyAlignment="1" applyProtection="1">
      <alignment horizontal="center"/>
      <protection/>
    </xf>
    <xf numFmtId="167" fontId="21" fillId="0" borderId="0" xfId="49" applyNumberFormat="1" applyFont="1" applyFill="1" applyBorder="1" applyAlignment="1" applyProtection="1">
      <alignment horizontal="left"/>
      <protection/>
    </xf>
    <xf numFmtId="0" fontId="19" fillId="0" borderId="10" xfId="50" applyNumberFormat="1" applyFont="1" applyFill="1" applyBorder="1" applyAlignment="1" applyProtection="1">
      <alignment vertical="center"/>
      <protection locked="0"/>
    </xf>
    <xf numFmtId="41" fontId="19" fillId="0" borderId="0" xfId="50" applyNumberFormat="1" applyFont="1" applyFill="1" applyProtection="1">
      <alignment/>
      <protection locked="0"/>
    </xf>
    <xf numFmtId="41" fontId="19" fillId="0" borderId="0" xfId="49" applyNumberFormat="1" applyFont="1" applyFill="1" applyProtection="1">
      <alignment/>
      <protection/>
    </xf>
    <xf numFmtId="0" fontId="19" fillId="0" borderId="0" xfId="50" applyNumberFormat="1" applyFont="1" applyFill="1" applyBorder="1" applyAlignment="1" applyProtection="1">
      <alignment/>
      <protection/>
    </xf>
    <xf numFmtId="41" fontId="19" fillId="0" borderId="0" xfId="50" applyNumberFormat="1" applyFont="1" applyFill="1" applyProtection="1">
      <alignment/>
      <protection/>
    </xf>
    <xf numFmtId="0" fontId="19" fillId="0" borderId="10" xfId="49" applyNumberFormat="1" applyFont="1" applyFill="1" applyBorder="1" applyAlignment="1" applyProtection="1">
      <alignment horizontal="center" vertical="center"/>
      <protection/>
    </xf>
    <xf numFmtId="0" fontId="19" fillId="0" borderId="10" xfId="49" applyNumberFormat="1" applyFont="1" applyFill="1" applyBorder="1" applyAlignment="1" applyProtection="1">
      <alignment horizontal="centerContinuous" vertical="top"/>
      <protection/>
    </xf>
    <xf numFmtId="0" fontId="19" fillId="0" borderId="10" xfId="49" applyNumberFormat="1" applyFont="1" applyFill="1" applyBorder="1" applyAlignment="1" applyProtection="1">
      <alignment horizontal="center"/>
      <protection/>
    </xf>
    <xf numFmtId="0" fontId="19" fillId="0" borderId="0" xfId="49" applyNumberFormat="1" applyFont="1" applyFill="1" applyBorder="1" applyAlignment="1" applyProtection="1">
      <alignment horizontal="center" vertical="top"/>
      <protection/>
    </xf>
    <xf numFmtId="0" fontId="19" fillId="0" borderId="10" xfId="49" applyNumberFormat="1" applyFont="1" applyFill="1" applyBorder="1" applyAlignment="1" applyProtection="1">
      <alignment horizontal="center" wrapText="1"/>
      <protection/>
    </xf>
    <xf numFmtId="0" fontId="19" fillId="0" borderId="0" xfId="49" applyNumberFormat="1" applyFont="1" applyFill="1" applyBorder="1" applyAlignment="1" applyProtection="1">
      <alignment horizontal="center" vertical="center"/>
      <protection/>
    </xf>
    <xf numFmtId="168" fontId="22" fillId="0" borderId="0" xfId="49" applyNumberFormat="1" applyFont="1" applyFill="1" applyBorder="1" applyAlignment="1" applyProtection="1">
      <alignment horizontal="center" vertical="center"/>
      <protection/>
    </xf>
    <xf numFmtId="168" fontId="22" fillId="33" borderId="0" xfId="49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_TAVOLE 2001 FILIANO" xfId="47"/>
    <cellStyle name="Neutrale" xfId="48"/>
    <cellStyle name="Normale_TAVOLE 2000" xfId="49"/>
    <cellStyle name="Normale_TAVOLE 2001 FILI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rtel1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Q67"/>
  <sheetViews>
    <sheetView tabSelected="1" zoomScale="150" zoomScaleNormal="150" zoomScalePageLayoutView="0" workbookViewId="0" topLeftCell="A19">
      <selection activeCell="Q28" sqref="Q28"/>
    </sheetView>
  </sheetViews>
  <sheetFormatPr defaultColWidth="10.00390625" defaultRowHeight="12.75"/>
  <cols>
    <col min="1" max="1" width="6.00390625" style="1" customWidth="1"/>
    <col min="2" max="2" width="9.140625" style="1" customWidth="1"/>
    <col min="3" max="3" width="1.28515625" style="1" customWidth="1"/>
    <col min="4" max="5" width="7.57421875" style="1" customWidth="1"/>
    <col min="6" max="6" width="1.28515625" style="1" customWidth="1"/>
    <col min="7" max="8" width="7.57421875" style="1" customWidth="1"/>
    <col min="9" max="9" width="1.28515625" style="1" customWidth="1"/>
    <col min="10" max="11" width="7.57421875" style="1" customWidth="1"/>
    <col min="12" max="12" width="1.28515625" style="1" customWidth="1"/>
    <col min="13" max="14" width="7.57421875" style="1" customWidth="1"/>
    <col min="15" max="15" width="1.28515625" style="1" customWidth="1"/>
    <col min="16" max="17" width="7.57421875" style="1" customWidth="1"/>
    <col min="18" max="16384" width="10.00390625" style="1" customWidth="1"/>
  </cols>
  <sheetData>
    <row r="1" spans="1:17" ht="15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8" customHeight="1">
      <c r="A3" s="56" t="s">
        <v>25</v>
      </c>
      <c r="B3" s="56"/>
      <c r="D3" s="53" t="s">
        <v>24</v>
      </c>
      <c r="E3" s="53"/>
      <c r="F3" s="54"/>
      <c r="G3" s="53" t="s">
        <v>23</v>
      </c>
      <c r="H3" s="53"/>
      <c r="I3" s="54"/>
      <c r="J3" s="55" t="s">
        <v>22</v>
      </c>
      <c r="K3" s="55"/>
      <c r="L3" s="54"/>
      <c r="M3" s="53" t="s">
        <v>21</v>
      </c>
      <c r="N3" s="53"/>
      <c r="O3" s="54"/>
      <c r="P3" s="53" t="s">
        <v>16</v>
      </c>
      <c r="Q3" s="53"/>
    </row>
    <row r="4" spans="1:17" ht="9">
      <c r="A4" s="34"/>
      <c r="B4" s="52"/>
      <c r="C4" s="34"/>
      <c r="D4" s="51" t="s">
        <v>20</v>
      </c>
      <c r="E4" s="51" t="s">
        <v>19</v>
      </c>
      <c r="G4" s="51" t="s">
        <v>20</v>
      </c>
      <c r="H4" s="51" t="s">
        <v>19</v>
      </c>
      <c r="J4" s="51" t="s">
        <v>20</v>
      </c>
      <c r="K4" s="51" t="s">
        <v>19</v>
      </c>
      <c r="M4" s="51" t="s">
        <v>20</v>
      </c>
      <c r="N4" s="51" t="s">
        <v>19</v>
      </c>
      <c r="P4" s="51" t="s">
        <v>20</v>
      </c>
      <c r="Q4" s="51" t="s">
        <v>19</v>
      </c>
    </row>
    <row r="5" spans="1:17" ht="15" customHeight="1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9">
      <c r="A6" s="26">
        <v>2009</v>
      </c>
      <c r="B6" s="27" t="s">
        <v>3</v>
      </c>
      <c r="D6" s="40">
        <v>290365</v>
      </c>
      <c r="E6" s="40">
        <v>543989</v>
      </c>
      <c r="F6" s="24">
        <v>0</v>
      </c>
      <c r="G6" s="41">
        <v>10734</v>
      </c>
      <c r="H6" s="41">
        <v>30194</v>
      </c>
      <c r="I6" s="24"/>
      <c r="J6" s="41">
        <v>10919</v>
      </c>
      <c r="K6" s="41">
        <v>24516</v>
      </c>
      <c r="L6" s="24"/>
      <c r="M6" s="41">
        <v>1488</v>
      </c>
      <c r="N6" s="41">
        <v>2643</v>
      </c>
      <c r="O6" s="24"/>
      <c r="P6" s="35">
        <v>313506</v>
      </c>
      <c r="Q6" s="35">
        <v>601342</v>
      </c>
    </row>
    <row r="7" spans="1:17" ht="9">
      <c r="A7" s="26">
        <v>2010</v>
      </c>
      <c r="B7" s="27" t="s">
        <v>15</v>
      </c>
      <c r="D7" s="37">
        <v>19611</v>
      </c>
      <c r="E7" s="37">
        <v>39132</v>
      </c>
      <c r="F7" s="48"/>
      <c r="G7" s="47">
        <v>260</v>
      </c>
      <c r="H7" s="47">
        <v>1333</v>
      </c>
      <c r="I7" s="48"/>
      <c r="J7" s="47">
        <v>552</v>
      </c>
      <c r="K7" s="47">
        <v>1704</v>
      </c>
      <c r="L7" s="48"/>
      <c r="M7" s="47">
        <v>11</v>
      </c>
      <c r="N7" s="47">
        <v>27</v>
      </c>
      <c r="O7" s="24"/>
      <c r="P7" s="35">
        <f>SUM(D7+G7+J7+M7)</f>
        <v>20434</v>
      </c>
      <c r="Q7" s="35">
        <f>SUM(E7+H7+K7+N7)</f>
        <v>42196</v>
      </c>
    </row>
    <row r="8" spans="1:17" ht="9">
      <c r="A8" s="49"/>
      <c r="B8" s="27" t="s">
        <v>14</v>
      </c>
      <c r="D8" s="37">
        <v>9875</v>
      </c>
      <c r="E8" s="37">
        <v>20265</v>
      </c>
      <c r="F8" s="48"/>
      <c r="G8" s="47">
        <v>318</v>
      </c>
      <c r="H8" s="47">
        <v>792</v>
      </c>
      <c r="I8" s="48"/>
      <c r="J8" s="47">
        <v>250</v>
      </c>
      <c r="K8" s="47">
        <v>439</v>
      </c>
      <c r="L8" s="48"/>
      <c r="M8" s="47">
        <v>4</v>
      </c>
      <c r="N8" s="47">
        <v>4</v>
      </c>
      <c r="O8" s="24"/>
      <c r="P8" s="35">
        <f>SUM(D8+G8+J8+M8)</f>
        <v>10447</v>
      </c>
      <c r="Q8" s="35">
        <f>SUM(E8+H8+K8+N8)</f>
        <v>21500</v>
      </c>
    </row>
    <row r="9" spans="1:17" ht="9">
      <c r="A9" s="49"/>
      <c r="B9" s="27" t="s">
        <v>13</v>
      </c>
      <c r="D9" s="37">
        <v>17785</v>
      </c>
      <c r="E9" s="37">
        <v>101882</v>
      </c>
      <c r="F9" s="48"/>
      <c r="G9" s="47">
        <v>0</v>
      </c>
      <c r="H9" s="47">
        <v>589</v>
      </c>
      <c r="I9" s="48"/>
      <c r="J9" s="47">
        <v>550</v>
      </c>
      <c r="K9" s="47">
        <v>1301</v>
      </c>
      <c r="L9" s="48"/>
      <c r="M9" s="47">
        <v>10</v>
      </c>
      <c r="N9" s="47">
        <v>10</v>
      </c>
      <c r="O9" s="24"/>
      <c r="P9" s="35">
        <f>SUM(D9+G9+J9+M9)</f>
        <v>18345</v>
      </c>
      <c r="Q9" s="35">
        <f>SUM(E9+H9+K9+N9)</f>
        <v>103782</v>
      </c>
    </row>
    <row r="10" spans="1:17" ht="9">
      <c r="A10" s="49"/>
      <c r="B10" s="27" t="s">
        <v>12</v>
      </c>
      <c r="D10" s="37">
        <v>17804</v>
      </c>
      <c r="E10" s="37">
        <v>91543</v>
      </c>
      <c r="F10" s="48"/>
      <c r="G10" s="47">
        <v>0</v>
      </c>
      <c r="H10" s="47">
        <v>570</v>
      </c>
      <c r="I10" s="48"/>
      <c r="J10" s="47">
        <v>512</v>
      </c>
      <c r="K10" s="47">
        <v>1540</v>
      </c>
      <c r="L10" s="48"/>
      <c r="M10" s="47">
        <v>37</v>
      </c>
      <c r="N10" s="47">
        <v>53</v>
      </c>
      <c r="O10" s="24"/>
      <c r="P10" s="35">
        <f>SUM(D10+G10+J10+M10)</f>
        <v>18353</v>
      </c>
      <c r="Q10" s="35">
        <f>SUM(E10+H10+K10+N10)</f>
        <v>93706</v>
      </c>
    </row>
    <row r="11" spans="1:17" ht="9">
      <c r="A11" s="49"/>
      <c r="B11" s="27" t="s">
        <v>11</v>
      </c>
      <c r="D11" s="37">
        <v>33815</v>
      </c>
      <c r="E11" s="37">
        <v>474216</v>
      </c>
      <c r="F11" s="48"/>
      <c r="G11" s="47">
        <v>0</v>
      </c>
      <c r="H11" s="47">
        <v>7524</v>
      </c>
      <c r="I11" s="48"/>
      <c r="J11" s="47">
        <v>1485</v>
      </c>
      <c r="K11" s="47">
        <v>18976</v>
      </c>
      <c r="L11" s="48"/>
      <c r="M11" s="47">
        <v>148</v>
      </c>
      <c r="N11" s="47">
        <v>5317</v>
      </c>
      <c r="O11" s="24"/>
      <c r="P11" s="35">
        <f>SUM(D11+G11+J11+M11)</f>
        <v>35448</v>
      </c>
      <c r="Q11" s="35">
        <f>SUM(E11+H11+K11+N11)</f>
        <v>506033</v>
      </c>
    </row>
    <row r="12" spans="1:17" ht="9">
      <c r="A12" s="49"/>
      <c r="B12" s="27" t="s">
        <v>10</v>
      </c>
      <c r="D12" s="37">
        <v>16909</v>
      </c>
      <c r="E12" s="37">
        <v>43302</v>
      </c>
      <c r="F12" s="48"/>
      <c r="G12" s="47">
        <v>16</v>
      </c>
      <c r="H12" s="47">
        <v>587</v>
      </c>
      <c r="I12" s="48"/>
      <c r="J12" s="47">
        <v>684</v>
      </c>
      <c r="K12" s="47">
        <v>2420</v>
      </c>
      <c r="L12" s="48"/>
      <c r="M12" s="47">
        <v>87</v>
      </c>
      <c r="N12" s="47">
        <v>159</v>
      </c>
      <c r="O12" s="24"/>
      <c r="P12" s="35">
        <f>SUM(D12+G12+J12+M12)</f>
        <v>17696</v>
      </c>
      <c r="Q12" s="35">
        <f>SUM(E12+H12+K12+N12)</f>
        <v>46468</v>
      </c>
    </row>
    <row r="13" spans="1:17" ht="9">
      <c r="A13" s="49"/>
      <c r="B13" s="27" t="s">
        <v>9</v>
      </c>
      <c r="D13" s="37">
        <v>13901</v>
      </c>
      <c r="E13" s="37">
        <v>34532</v>
      </c>
      <c r="F13" s="48"/>
      <c r="G13" s="47">
        <v>29</v>
      </c>
      <c r="H13" s="47">
        <v>873</v>
      </c>
      <c r="I13" s="48"/>
      <c r="J13" s="47">
        <v>529</v>
      </c>
      <c r="K13" s="47">
        <v>2038</v>
      </c>
      <c r="L13" s="48"/>
      <c r="M13" s="47">
        <v>127</v>
      </c>
      <c r="N13" s="47">
        <v>501</v>
      </c>
      <c r="O13" s="24"/>
      <c r="P13" s="35">
        <f>SUM(D13+G13+J13+M13)</f>
        <v>14586</v>
      </c>
      <c r="Q13" s="35">
        <f>SUM(E13+H13+K13+N13)</f>
        <v>37944</v>
      </c>
    </row>
    <row r="14" spans="1:17" ht="9">
      <c r="A14" s="49"/>
      <c r="B14" s="27" t="s">
        <v>8</v>
      </c>
      <c r="D14" s="37">
        <v>13308</v>
      </c>
      <c r="E14" s="37">
        <v>42337</v>
      </c>
      <c r="F14" s="48"/>
      <c r="G14" s="47">
        <v>0</v>
      </c>
      <c r="H14" s="47">
        <v>899</v>
      </c>
      <c r="I14" s="48"/>
      <c r="J14" s="47">
        <v>645</v>
      </c>
      <c r="K14" s="47">
        <v>2177</v>
      </c>
      <c r="L14" s="48"/>
      <c r="M14" s="47">
        <v>394</v>
      </c>
      <c r="N14" s="47">
        <v>1189</v>
      </c>
      <c r="O14" s="24"/>
      <c r="P14" s="35">
        <f>SUM(D14+G14+J14+M14)</f>
        <v>14347</v>
      </c>
      <c r="Q14" s="35">
        <f>SUM(E14+H14+K14+N14)</f>
        <v>46602</v>
      </c>
    </row>
    <row r="15" spans="1:17" ht="9">
      <c r="A15" s="49"/>
      <c r="B15" s="27" t="s">
        <v>7</v>
      </c>
      <c r="D15" s="37">
        <v>22239</v>
      </c>
      <c r="E15" s="37">
        <v>51790</v>
      </c>
      <c r="F15" s="48"/>
      <c r="G15" s="47">
        <v>0</v>
      </c>
      <c r="H15" s="47">
        <v>870</v>
      </c>
      <c r="I15" s="48"/>
      <c r="J15" s="47">
        <v>1127</v>
      </c>
      <c r="K15" s="47">
        <v>2890</v>
      </c>
      <c r="L15" s="50"/>
      <c r="M15" s="47">
        <v>56</v>
      </c>
      <c r="N15" s="47">
        <v>111</v>
      </c>
      <c r="O15" s="24"/>
      <c r="P15" s="35">
        <f>SUM(D15+G15+J15+M15)</f>
        <v>23422</v>
      </c>
      <c r="Q15" s="35">
        <f>SUM(E15+H15+K15+N15)</f>
        <v>55661</v>
      </c>
    </row>
    <row r="16" spans="1:17" ht="9">
      <c r="A16" s="49"/>
      <c r="B16" s="27" t="s">
        <v>6</v>
      </c>
      <c r="D16" s="37">
        <v>18759</v>
      </c>
      <c r="E16" s="37">
        <v>47992</v>
      </c>
      <c r="F16" s="48"/>
      <c r="G16" s="47">
        <v>0</v>
      </c>
      <c r="H16" s="47">
        <v>899</v>
      </c>
      <c r="I16" s="48"/>
      <c r="J16" s="47">
        <v>1362</v>
      </c>
      <c r="K16" s="47">
        <v>3202</v>
      </c>
      <c r="L16" s="48"/>
      <c r="M16" s="47">
        <v>0</v>
      </c>
      <c r="N16" s="47">
        <v>527</v>
      </c>
      <c r="O16" s="24"/>
      <c r="P16" s="35">
        <f>SUM(D16+G16+J16+M16)</f>
        <v>20121</v>
      </c>
      <c r="Q16" s="35">
        <f>SUM(E16+H16+K16+N16)</f>
        <v>52620</v>
      </c>
    </row>
    <row r="17" spans="1:17" ht="9">
      <c r="A17" s="49"/>
      <c r="B17" s="27" t="s">
        <v>5</v>
      </c>
      <c r="D17" s="37">
        <v>13247</v>
      </c>
      <c r="E17" s="37">
        <v>34551</v>
      </c>
      <c r="F17" s="48"/>
      <c r="G17" s="47">
        <v>0</v>
      </c>
      <c r="H17" s="47">
        <v>870</v>
      </c>
      <c r="I17" s="48"/>
      <c r="J17" s="47">
        <v>720</v>
      </c>
      <c r="K17" s="47">
        <v>2349</v>
      </c>
      <c r="L17" s="48"/>
      <c r="M17" s="47">
        <v>8</v>
      </c>
      <c r="N17" s="47">
        <v>518</v>
      </c>
      <c r="O17" s="24"/>
      <c r="P17" s="35">
        <f>SUM(D17+G17+J17+M17)</f>
        <v>13975</v>
      </c>
      <c r="Q17" s="35">
        <f>SUM(E17+H17+K17+N17)</f>
        <v>38288</v>
      </c>
    </row>
    <row r="18" spans="1:17" ht="9">
      <c r="A18" s="49"/>
      <c r="B18" s="27" t="s">
        <v>4</v>
      </c>
      <c r="D18" s="37">
        <v>15079</v>
      </c>
      <c r="E18" s="37">
        <v>38076</v>
      </c>
      <c r="F18" s="48"/>
      <c r="G18" s="47">
        <v>0</v>
      </c>
      <c r="H18" s="47">
        <v>899</v>
      </c>
      <c r="I18" s="48"/>
      <c r="J18" s="47">
        <v>233</v>
      </c>
      <c r="K18" s="47">
        <v>820</v>
      </c>
      <c r="L18" s="48"/>
      <c r="M18" s="47">
        <v>15</v>
      </c>
      <c r="N18" s="47">
        <v>547</v>
      </c>
      <c r="O18" s="24"/>
      <c r="P18" s="35">
        <f>SUM(D18+G18+J18+M18)</f>
        <v>15327</v>
      </c>
      <c r="Q18" s="35">
        <f>SUM(E18+H18+K18+N18)</f>
        <v>40342</v>
      </c>
    </row>
    <row r="19" spans="1:17" ht="9">
      <c r="A19" s="46">
        <v>2010</v>
      </c>
      <c r="B19" s="22" t="s">
        <v>3</v>
      </c>
      <c r="C19" s="34"/>
      <c r="D19" s="33">
        <f>SUM(D7:D18)</f>
        <v>212332</v>
      </c>
      <c r="E19" s="33">
        <f>SUM(E7:E18)</f>
        <v>1019618</v>
      </c>
      <c r="F19" s="33">
        <v>0</v>
      </c>
      <c r="G19" s="33">
        <f>SUM(G7:G18)</f>
        <v>623</v>
      </c>
      <c r="H19" s="33">
        <f>SUM(H7:H18)</f>
        <v>16705</v>
      </c>
      <c r="I19" s="33"/>
      <c r="J19" s="33">
        <f>SUM(J7:J18)</f>
        <v>8649</v>
      </c>
      <c r="K19" s="33">
        <f>SUM(K7:K18)</f>
        <v>39856</v>
      </c>
      <c r="L19" s="33"/>
      <c r="M19" s="33">
        <f>SUM(M7:M18)</f>
        <v>897</v>
      </c>
      <c r="N19" s="33">
        <f>SUM(N7:N18)</f>
        <v>8963</v>
      </c>
      <c r="O19" s="33"/>
      <c r="P19" s="33">
        <f>SUM(P7:P18)</f>
        <v>222501</v>
      </c>
      <c r="Q19" s="33">
        <f>SUM(Q7:Q18)</f>
        <v>1085142</v>
      </c>
    </row>
    <row r="20" spans="1:17" ht="9">
      <c r="A20" s="45"/>
      <c r="B20" s="44" t="s">
        <v>2</v>
      </c>
      <c r="C20" s="16"/>
      <c r="D20" s="16">
        <f>D19-D6</f>
        <v>-78033</v>
      </c>
      <c r="E20" s="16">
        <f>E19-E6</f>
        <v>475629</v>
      </c>
      <c r="F20" s="16"/>
      <c r="G20" s="16">
        <f>G19-G6</f>
        <v>-10111</v>
      </c>
      <c r="H20" s="16">
        <f>H19-H6</f>
        <v>-13489</v>
      </c>
      <c r="I20" s="16"/>
      <c r="J20" s="16">
        <f>J19-J6</f>
        <v>-2270</v>
      </c>
      <c r="K20" s="16">
        <f>K19-K6</f>
        <v>15340</v>
      </c>
      <c r="L20" s="16"/>
      <c r="M20" s="16">
        <f>M19-M6</f>
        <v>-591</v>
      </c>
      <c r="N20" s="16">
        <f>N19-N6</f>
        <v>6320</v>
      </c>
      <c r="O20" s="16"/>
      <c r="P20" s="16">
        <f>P19-P6</f>
        <v>-91005</v>
      </c>
      <c r="Q20" s="16">
        <f>Q19-Q6</f>
        <v>483800</v>
      </c>
    </row>
    <row r="21" spans="1:17" ht="9">
      <c r="A21" s="30"/>
      <c r="B21" s="29" t="s">
        <v>1</v>
      </c>
      <c r="C21" s="7"/>
      <c r="D21" s="14">
        <f>(D19-D6)/D6</f>
        <v>-0.2687410672773922</v>
      </c>
      <c r="E21" s="14">
        <f>(E19-E6)/E6</f>
        <v>0.874335694287936</v>
      </c>
      <c r="F21" s="43"/>
      <c r="G21" s="14">
        <f>(G19-G6)/G6</f>
        <v>-0.9419601267002049</v>
      </c>
      <c r="H21" s="14">
        <f>(H19-H6)/H6</f>
        <v>-0.44674438630191426</v>
      </c>
      <c r="I21" s="43"/>
      <c r="J21" s="14">
        <f>(J19-J6)/J6</f>
        <v>-0.20789449583295175</v>
      </c>
      <c r="K21" s="14">
        <f>(K19-K6)/K6</f>
        <v>0.6257138195464187</v>
      </c>
      <c r="L21" s="43"/>
      <c r="M21" s="14">
        <f>(M19-M6)/M6</f>
        <v>-0.3971774193548387</v>
      </c>
      <c r="N21" s="14">
        <f>(N19-N6)/N6</f>
        <v>2.391222096102913</v>
      </c>
      <c r="O21" s="43"/>
      <c r="P21" s="14">
        <f>(P19-P6)/P6</f>
        <v>-0.29028152571242655</v>
      </c>
      <c r="Q21" s="14">
        <f>(Q19-Q6)/Q6</f>
        <v>0.8045338592681037</v>
      </c>
    </row>
    <row r="22" spans="1:17" ht="15" customHeight="1">
      <c r="A22" s="42" t="s">
        <v>17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9">
      <c r="A23" s="26">
        <v>2009</v>
      </c>
      <c r="B23" s="27" t="s">
        <v>3</v>
      </c>
      <c r="D23" s="41">
        <v>275853</v>
      </c>
      <c r="E23" s="41">
        <v>552730</v>
      </c>
      <c r="F23" s="24"/>
      <c r="G23" s="40">
        <v>6062</v>
      </c>
      <c r="H23" s="40">
        <v>14860</v>
      </c>
      <c r="I23" s="24"/>
      <c r="J23" s="40">
        <v>7309</v>
      </c>
      <c r="K23" s="40">
        <v>14872</v>
      </c>
      <c r="L23" s="24"/>
      <c r="M23" s="40">
        <v>2240</v>
      </c>
      <c r="N23" s="40">
        <v>4188</v>
      </c>
      <c r="O23" s="24"/>
      <c r="P23" s="35">
        <v>291464</v>
      </c>
      <c r="Q23" s="35">
        <v>586650</v>
      </c>
    </row>
    <row r="24" spans="1:17" ht="9">
      <c r="A24" s="26">
        <v>2010</v>
      </c>
      <c r="B24" s="5" t="s">
        <v>15</v>
      </c>
      <c r="D24" s="39">
        <v>11476</v>
      </c>
      <c r="E24" s="39">
        <v>24422</v>
      </c>
      <c r="F24" s="36"/>
      <c r="G24" s="38">
        <v>39</v>
      </c>
      <c r="H24" s="38">
        <v>76</v>
      </c>
      <c r="I24" s="36"/>
      <c r="J24" s="38">
        <v>283</v>
      </c>
      <c r="K24" s="38">
        <v>695</v>
      </c>
      <c r="L24" s="36"/>
      <c r="M24" s="37">
        <v>16</v>
      </c>
      <c r="N24" s="37">
        <v>34</v>
      </c>
      <c r="O24" s="36"/>
      <c r="P24" s="35">
        <f>SUM(D24+G24+J24+M24)</f>
        <v>11814</v>
      </c>
      <c r="Q24" s="35">
        <f>SUM(E24+H24+K24+N24)</f>
        <v>25227</v>
      </c>
    </row>
    <row r="25" spans="2:17" ht="9">
      <c r="B25" s="5" t="s">
        <v>14</v>
      </c>
      <c r="D25" s="39">
        <v>3352</v>
      </c>
      <c r="E25" s="39">
        <v>7179</v>
      </c>
      <c r="F25" s="36"/>
      <c r="G25" s="38">
        <v>2</v>
      </c>
      <c r="H25" s="38">
        <v>2</v>
      </c>
      <c r="I25" s="36"/>
      <c r="J25" s="38">
        <v>82</v>
      </c>
      <c r="K25" s="38">
        <v>250</v>
      </c>
      <c r="L25" s="36"/>
      <c r="M25" s="37">
        <v>11</v>
      </c>
      <c r="N25" s="37">
        <v>21</v>
      </c>
      <c r="O25" s="36"/>
      <c r="P25" s="35">
        <f>SUM(D25+G25+J25+M25)</f>
        <v>3447</v>
      </c>
      <c r="Q25" s="35">
        <f>SUM(E25+H25+K25+N25)</f>
        <v>7452</v>
      </c>
    </row>
    <row r="26" spans="2:17" ht="9">
      <c r="B26" s="5" t="s">
        <v>13</v>
      </c>
      <c r="D26" s="39">
        <v>8142</v>
      </c>
      <c r="E26" s="39">
        <v>52997</v>
      </c>
      <c r="F26" s="36"/>
      <c r="G26" s="38">
        <v>0</v>
      </c>
      <c r="H26" s="38">
        <v>0</v>
      </c>
      <c r="I26" s="36"/>
      <c r="J26" s="38">
        <v>185</v>
      </c>
      <c r="K26" s="38">
        <v>626</v>
      </c>
      <c r="L26" s="36"/>
      <c r="M26" s="37">
        <v>24</v>
      </c>
      <c r="N26" s="37">
        <v>55</v>
      </c>
      <c r="O26" s="36"/>
      <c r="P26" s="35">
        <f>SUM(D26+G26+J26+M26)</f>
        <v>8351</v>
      </c>
      <c r="Q26" s="35">
        <f>SUM(E26+H26+K26+N26)</f>
        <v>53678</v>
      </c>
    </row>
    <row r="27" spans="2:17" ht="9">
      <c r="B27" s="5" t="s">
        <v>12</v>
      </c>
      <c r="D27" s="39">
        <v>13603</v>
      </c>
      <c r="E27" s="39">
        <v>65694</v>
      </c>
      <c r="F27" s="36"/>
      <c r="G27" s="38">
        <v>0</v>
      </c>
      <c r="H27" s="38">
        <v>0</v>
      </c>
      <c r="I27" s="36"/>
      <c r="J27" s="38">
        <v>519</v>
      </c>
      <c r="K27" s="38">
        <v>1657</v>
      </c>
      <c r="L27" s="36"/>
      <c r="M27" s="37">
        <v>45</v>
      </c>
      <c r="N27" s="37">
        <v>107</v>
      </c>
      <c r="O27" s="36"/>
      <c r="P27" s="35">
        <f>SUM(D27+G27+J27+M27)</f>
        <v>14167</v>
      </c>
      <c r="Q27" s="35">
        <f>SUM(E27+H27+K27+N27)</f>
        <v>67458</v>
      </c>
    </row>
    <row r="28" spans="2:17" ht="9">
      <c r="B28" s="5" t="s">
        <v>11</v>
      </c>
      <c r="D28" s="39">
        <v>29072</v>
      </c>
      <c r="E28" s="39">
        <v>362871</v>
      </c>
      <c r="F28" s="36"/>
      <c r="G28" s="38">
        <v>4</v>
      </c>
      <c r="H28" s="38">
        <v>690</v>
      </c>
      <c r="I28" s="36"/>
      <c r="J28" s="38">
        <v>872</v>
      </c>
      <c r="K28" s="38">
        <v>18678</v>
      </c>
      <c r="L28" s="36"/>
      <c r="M28" s="37">
        <v>289</v>
      </c>
      <c r="N28" s="37">
        <v>2703</v>
      </c>
      <c r="O28" s="36"/>
      <c r="P28" s="35">
        <f>SUM(D28+G28+J28+M28)</f>
        <v>30237</v>
      </c>
      <c r="Q28" s="35">
        <f>SUM(E28+H28+K28+N28)</f>
        <v>384942</v>
      </c>
    </row>
    <row r="29" spans="2:17" ht="9">
      <c r="B29" s="5" t="s">
        <v>10</v>
      </c>
      <c r="D29" s="39">
        <v>13186</v>
      </c>
      <c r="E29" s="39">
        <v>36692</v>
      </c>
      <c r="F29" s="36"/>
      <c r="G29" s="38">
        <v>3</v>
      </c>
      <c r="H29" s="38">
        <v>5</v>
      </c>
      <c r="I29" s="36"/>
      <c r="J29" s="38">
        <v>225</v>
      </c>
      <c r="K29" s="38">
        <v>1968</v>
      </c>
      <c r="L29" s="36"/>
      <c r="M29" s="37">
        <v>144</v>
      </c>
      <c r="N29" s="37">
        <v>386</v>
      </c>
      <c r="O29" s="36"/>
      <c r="P29" s="35">
        <f>SUM(D29+G29+J29+M29)</f>
        <v>13558</v>
      </c>
      <c r="Q29" s="35">
        <f>SUM(E29+H29+K29+N29)</f>
        <v>39051</v>
      </c>
    </row>
    <row r="30" spans="2:17" ht="9">
      <c r="B30" s="5" t="s">
        <v>9</v>
      </c>
      <c r="D30" s="39">
        <v>12615</v>
      </c>
      <c r="E30" s="39">
        <v>37141</v>
      </c>
      <c r="F30" s="36"/>
      <c r="G30" s="38">
        <v>0</v>
      </c>
      <c r="H30" s="38">
        <v>62</v>
      </c>
      <c r="I30" s="36"/>
      <c r="J30" s="38">
        <v>555</v>
      </c>
      <c r="K30" s="38">
        <v>2150</v>
      </c>
      <c r="L30" s="36"/>
      <c r="M30" s="37">
        <v>141</v>
      </c>
      <c r="N30" s="37">
        <v>246</v>
      </c>
      <c r="O30" s="36"/>
      <c r="P30" s="35">
        <f>SUM(D30+G30+J30+M30)</f>
        <v>13311</v>
      </c>
      <c r="Q30" s="35">
        <f>SUM(E30+H30+K30+N30)</f>
        <v>39599</v>
      </c>
    </row>
    <row r="31" spans="2:17" ht="9">
      <c r="B31" s="5" t="s">
        <v>8</v>
      </c>
      <c r="D31" s="39">
        <v>12597</v>
      </c>
      <c r="E31" s="39">
        <v>38102</v>
      </c>
      <c r="F31" s="36"/>
      <c r="G31" s="38">
        <v>0</v>
      </c>
      <c r="H31" s="38">
        <v>62</v>
      </c>
      <c r="I31" s="36"/>
      <c r="J31" s="38">
        <v>589</v>
      </c>
      <c r="K31" s="38">
        <v>1644</v>
      </c>
      <c r="L31" s="36"/>
      <c r="M31" s="37">
        <v>186</v>
      </c>
      <c r="N31" s="37">
        <v>387</v>
      </c>
      <c r="O31" s="36"/>
      <c r="P31" s="35">
        <f>SUM(D31+G31+J31+M31)</f>
        <v>13372</v>
      </c>
      <c r="Q31" s="35">
        <f>SUM(E31+H31+K31+N31)</f>
        <v>40195</v>
      </c>
    </row>
    <row r="32" spans="2:17" ht="9">
      <c r="B32" s="5" t="s">
        <v>7</v>
      </c>
      <c r="D32" s="39">
        <v>17544</v>
      </c>
      <c r="E32" s="39">
        <v>43592</v>
      </c>
      <c r="F32" s="36"/>
      <c r="G32" s="38">
        <v>0</v>
      </c>
      <c r="H32" s="38">
        <v>60</v>
      </c>
      <c r="I32" s="36"/>
      <c r="J32" s="38">
        <v>507</v>
      </c>
      <c r="K32" s="38">
        <v>2006</v>
      </c>
      <c r="L32" s="36"/>
      <c r="M32" s="37">
        <v>193</v>
      </c>
      <c r="N32" s="37">
        <v>363</v>
      </c>
      <c r="O32" s="36"/>
      <c r="P32" s="35">
        <f>SUM(D32+G32+J32+M32)</f>
        <v>18244</v>
      </c>
      <c r="Q32" s="35">
        <f>SUM(E32+H32+K32+N32)</f>
        <v>46021</v>
      </c>
    </row>
    <row r="33" spans="2:17" ht="9">
      <c r="B33" s="5" t="s">
        <v>6</v>
      </c>
      <c r="D33" s="39">
        <v>13171</v>
      </c>
      <c r="E33" s="39">
        <v>38561</v>
      </c>
      <c r="F33" s="36"/>
      <c r="G33" s="38">
        <v>0</v>
      </c>
      <c r="H33" s="38">
        <v>62</v>
      </c>
      <c r="I33" s="36"/>
      <c r="J33" s="38">
        <v>833</v>
      </c>
      <c r="K33" s="38">
        <v>2081</v>
      </c>
      <c r="L33" s="36"/>
      <c r="M33" s="37">
        <v>0</v>
      </c>
      <c r="N33" s="37">
        <v>217</v>
      </c>
      <c r="O33" s="36"/>
      <c r="P33" s="35">
        <f>SUM(D33+G33+J33+M33)</f>
        <v>14004</v>
      </c>
      <c r="Q33" s="35">
        <f>SUM(E33+H33+K33+N33)</f>
        <v>40921</v>
      </c>
    </row>
    <row r="34" spans="2:17" ht="9">
      <c r="B34" s="5" t="s">
        <v>5</v>
      </c>
      <c r="D34" s="39">
        <v>4842</v>
      </c>
      <c r="E34" s="39">
        <v>15379</v>
      </c>
      <c r="F34" s="36"/>
      <c r="G34" s="38">
        <v>0</v>
      </c>
      <c r="H34" s="38">
        <v>60</v>
      </c>
      <c r="I34" s="36"/>
      <c r="J34" s="38">
        <v>295</v>
      </c>
      <c r="K34" s="38">
        <v>1086</v>
      </c>
      <c r="L34" s="36"/>
      <c r="M34" s="37">
        <v>18</v>
      </c>
      <c r="N34" s="37">
        <v>233</v>
      </c>
      <c r="O34" s="36"/>
      <c r="P34" s="35">
        <f>SUM(D34+G34+J34+M34)</f>
        <v>5155</v>
      </c>
      <c r="Q34" s="35">
        <f>SUM(E34+H34+K34+N34)</f>
        <v>16758</v>
      </c>
    </row>
    <row r="35" spans="2:17" ht="9">
      <c r="B35" s="5" t="s">
        <v>4</v>
      </c>
      <c r="D35" s="39">
        <v>4594</v>
      </c>
      <c r="E35" s="39">
        <v>14999</v>
      </c>
      <c r="F35" s="36"/>
      <c r="G35" s="38">
        <v>0</v>
      </c>
      <c r="H35" s="38">
        <v>62</v>
      </c>
      <c r="I35" s="36"/>
      <c r="J35" s="38">
        <v>234</v>
      </c>
      <c r="K35" s="38">
        <v>771</v>
      </c>
      <c r="L35" s="36"/>
      <c r="M35" s="37">
        <v>5</v>
      </c>
      <c r="N35" s="37">
        <v>222</v>
      </c>
      <c r="O35" s="36"/>
      <c r="P35" s="35">
        <f>SUM(D35+G35+J35+M35)</f>
        <v>4833</v>
      </c>
      <c r="Q35" s="35">
        <f>SUM(E35+H35+K35+N35)</f>
        <v>16054</v>
      </c>
    </row>
    <row r="36" spans="1:17" ht="9">
      <c r="A36" s="23">
        <v>2010</v>
      </c>
      <c r="B36" s="22" t="s">
        <v>3</v>
      </c>
      <c r="C36" s="34"/>
      <c r="D36" s="33">
        <f>SUM(D24:D35)</f>
        <v>144194</v>
      </c>
      <c r="E36" s="33">
        <f>SUM(E24:E35)</f>
        <v>737629</v>
      </c>
      <c r="F36" s="33"/>
      <c r="G36" s="33">
        <f>SUM(G24:G35)</f>
        <v>48</v>
      </c>
      <c r="H36" s="33">
        <f>SUM(H24:H35)</f>
        <v>1141</v>
      </c>
      <c r="I36" s="33"/>
      <c r="J36" s="33">
        <f>SUM(J24:J35)</f>
        <v>5179</v>
      </c>
      <c r="K36" s="33">
        <f>SUM(K24:K35)</f>
        <v>33612</v>
      </c>
      <c r="L36" s="33"/>
      <c r="M36" s="33">
        <f>SUM(M24:M35)</f>
        <v>1072</v>
      </c>
      <c r="N36" s="33">
        <f>SUM(N24:N35)</f>
        <v>4974</v>
      </c>
      <c r="O36" s="33"/>
      <c r="P36" s="33">
        <f>SUM(P24:P35)</f>
        <v>150493</v>
      </c>
      <c r="Q36" s="33">
        <f>SUM(Q24:Q35)</f>
        <v>777356</v>
      </c>
    </row>
    <row r="37" spans="1:17" ht="9">
      <c r="A37" s="32"/>
      <c r="B37" s="31" t="s">
        <v>2</v>
      </c>
      <c r="D37" s="16">
        <f>D36-D23</f>
        <v>-131659</v>
      </c>
      <c r="E37" s="16">
        <f>E36-E23</f>
        <v>184899</v>
      </c>
      <c r="F37" s="16"/>
      <c r="G37" s="16">
        <f>G36-G23</f>
        <v>-6014</v>
      </c>
      <c r="H37" s="16">
        <f>H36-H23</f>
        <v>-13719</v>
      </c>
      <c r="I37" s="16"/>
      <c r="J37" s="16">
        <f>J36-J23</f>
        <v>-2130</v>
      </c>
      <c r="K37" s="16">
        <f>K36-K23</f>
        <v>18740</v>
      </c>
      <c r="L37" s="16"/>
      <c r="M37" s="16">
        <f>M36-M23</f>
        <v>-1168</v>
      </c>
      <c r="N37" s="16">
        <f>N36-N23</f>
        <v>786</v>
      </c>
      <c r="O37" s="16"/>
      <c r="P37" s="16">
        <f>P36-P23</f>
        <v>-140971</v>
      </c>
      <c r="Q37" s="16">
        <f>Q36-Q23</f>
        <v>190706</v>
      </c>
    </row>
    <row r="38" spans="1:17" ht="9">
      <c r="A38" s="30"/>
      <c r="B38" s="29" t="s">
        <v>1</v>
      </c>
      <c r="C38" s="7"/>
      <c r="D38" s="14">
        <f>(D36-D23)/D23</f>
        <v>-0.477279565565718</v>
      </c>
      <c r="E38" s="14">
        <f>(E36-E23)/E23</f>
        <v>0.3345195665152968</v>
      </c>
      <c r="F38" s="14"/>
      <c r="G38" s="14">
        <f>(G36-G23)/G23</f>
        <v>-0.9920818211811283</v>
      </c>
      <c r="H38" s="14">
        <f>(H36-H23)/H23</f>
        <v>-0.9232166890982504</v>
      </c>
      <c r="I38" s="14"/>
      <c r="J38" s="14">
        <f>(J36-J23)/J23</f>
        <v>-0.2914215350937201</v>
      </c>
      <c r="K38" s="14">
        <f>(K36-K23)/K23</f>
        <v>1.2600860677783754</v>
      </c>
      <c r="L38" s="14"/>
      <c r="M38" s="14">
        <f>(M36-M23)/M23</f>
        <v>-0.5214285714285715</v>
      </c>
      <c r="N38" s="14">
        <f>(N36-N23)/N23</f>
        <v>0.1876790830945559</v>
      </c>
      <c r="O38" s="14"/>
      <c r="P38" s="14">
        <f>(P36-P23)/P23</f>
        <v>-0.48366522109076937</v>
      </c>
      <c r="Q38" s="14">
        <f>(Q36-Q23)/Q23</f>
        <v>0.32507628057615273</v>
      </c>
    </row>
    <row r="39" spans="1:17" ht="15" customHeight="1">
      <c r="A39" s="28" t="s">
        <v>16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9">
      <c r="A40" s="26">
        <v>2009</v>
      </c>
      <c r="B40" s="27" t="s">
        <v>3</v>
      </c>
      <c r="C40" s="17"/>
      <c r="D40" s="24">
        <f>SUM(D6+D23)</f>
        <v>566218</v>
      </c>
      <c r="E40" s="24">
        <f>SUM(E6+E23)</f>
        <v>1096719</v>
      </c>
      <c r="F40" s="24">
        <f>SUM(F6+F23)</f>
        <v>0</v>
      </c>
      <c r="G40" s="24">
        <f>SUM(G6+G23)</f>
        <v>16796</v>
      </c>
      <c r="H40" s="24">
        <f>SUM(H6+H23)</f>
        <v>45054</v>
      </c>
      <c r="I40" s="24">
        <f>SUM(I6+I23)</f>
        <v>0</v>
      </c>
      <c r="J40" s="24">
        <f>SUM(J6+J23)</f>
        <v>18228</v>
      </c>
      <c r="K40" s="24">
        <f>SUM(K6+K23)</f>
        <v>39388</v>
      </c>
      <c r="L40" s="24">
        <f>SUM(L6+L23)</f>
        <v>0</v>
      </c>
      <c r="M40" s="24">
        <f>SUM(M6+M23)</f>
        <v>3728</v>
      </c>
      <c r="N40" s="24">
        <f>SUM(N6+N23)</f>
        <v>6831</v>
      </c>
      <c r="O40" s="24">
        <f>SUM(O6+O23)</f>
        <v>0</v>
      </c>
      <c r="P40" s="24">
        <f>SUM(P6+P23)</f>
        <v>604970</v>
      </c>
      <c r="Q40" s="24">
        <f>SUM(Q6+Q23)</f>
        <v>1187992</v>
      </c>
    </row>
    <row r="41" spans="1:17" ht="9">
      <c r="A41" s="26">
        <v>2010</v>
      </c>
      <c r="B41" s="25" t="s">
        <v>15</v>
      </c>
      <c r="C41" s="17"/>
      <c r="D41" s="24">
        <f>SUM(D7+D24)</f>
        <v>31087</v>
      </c>
      <c r="E41" s="24">
        <f>SUM(E7+E24)</f>
        <v>63554</v>
      </c>
      <c r="F41" s="24">
        <f>SUM(F7+F24)</f>
        <v>0</v>
      </c>
      <c r="G41" s="24">
        <f>SUM(G7+G24)</f>
        <v>299</v>
      </c>
      <c r="H41" s="24">
        <f>SUM(H7+H24)</f>
        <v>1409</v>
      </c>
      <c r="I41" s="24">
        <f>SUM(I7+I24)</f>
        <v>0</v>
      </c>
      <c r="J41" s="24">
        <f>SUM(J7+J24)</f>
        <v>835</v>
      </c>
      <c r="K41" s="24">
        <f>SUM(K7+K24)</f>
        <v>2399</v>
      </c>
      <c r="L41" s="24">
        <f>SUM(L7+L24)</f>
        <v>0</v>
      </c>
      <c r="M41" s="24">
        <f>SUM(M7+M24)</f>
        <v>27</v>
      </c>
      <c r="N41" s="24">
        <f>SUM(N7+N24)</f>
        <v>61</v>
      </c>
      <c r="O41" s="24">
        <f>SUM(O7+O24)</f>
        <v>0</v>
      </c>
      <c r="P41" s="24">
        <f>SUM(P7+P24)</f>
        <v>32248</v>
      </c>
      <c r="Q41" s="24">
        <f>SUM(Q7+Q24)</f>
        <v>67423</v>
      </c>
    </row>
    <row r="42" spans="1:17" ht="9">
      <c r="A42" s="17"/>
      <c r="B42" s="25" t="s">
        <v>14</v>
      </c>
      <c r="C42" s="17"/>
      <c r="D42" s="24">
        <f>SUM(D8+D25)</f>
        <v>13227</v>
      </c>
      <c r="E42" s="24">
        <f>SUM(E8+E25)</f>
        <v>27444</v>
      </c>
      <c r="F42" s="24">
        <f>SUM(F8+F25)</f>
        <v>0</v>
      </c>
      <c r="G42" s="24">
        <f>SUM(G8+G25)</f>
        <v>320</v>
      </c>
      <c r="H42" s="24">
        <f>SUM(H8+H25)</f>
        <v>794</v>
      </c>
      <c r="I42" s="24">
        <f>SUM(I8+I25)</f>
        <v>0</v>
      </c>
      <c r="J42" s="24">
        <f>SUM(J8+J25)</f>
        <v>332</v>
      </c>
      <c r="K42" s="24">
        <f>SUM(K8+K25)</f>
        <v>689</v>
      </c>
      <c r="L42" s="24">
        <f>SUM(L8+L25)</f>
        <v>0</v>
      </c>
      <c r="M42" s="24">
        <f>SUM(M8+M25)</f>
        <v>15</v>
      </c>
      <c r="N42" s="24">
        <f>SUM(N8+N25)</f>
        <v>25</v>
      </c>
      <c r="O42" s="24">
        <f>SUM(O8+O25)</f>
        <v>0</v>
      </c>
      <c r="P42" s="24">
        <f>SUM(P8+P25)</f>
        <v>13894</v>
      </c>
      <c r="Q42" s="24">
        <f>SUM(Q8+Q25)</f>
        <v>28952</v>
      </c>
    </row>
    <row r="43" spans="1:17" ht="9">
      <c r="A43" s="17"/>
      <c r="B43" s="25" t="s">
        <v>13</v>
      </c>
      <c r="C43" s="17"/>
      <c r="D43" s="24">
        <f>SUM(D9+D26)</f>
        <v>25927</v>
      </c>
      <c r="E43" s="24">
        <f>SUM(E9+E26)</f>
        <v>154879</v>
      </c>
      <c r="F43" s="24">
        <f>SUM(F9+F26)</f>
        <v>0</v>
      </c>
      <c r="G43" s="24">
        <f>SUM(G9+G26)</f>
        <v>0</v>
      </c>
      <c r="H43" s="24">
        <f>SUM(H9+H26)</f>
        <v>589</v>
      </c>
      <c r="I43" s="24">
        <f>SUM(I9+I26)</f>
        <v>0</v>
      </c>
      <c r="J43" s="24">
        <f>SUM(J9+J26)</f>
        <v>735</v>
      </c>
      <c r="K43" s="24">
        <f>SUM(K9+K26)</f>
        <v>1927</v>
      </c>
      <c r="L43" s="24">
        <f>SUM(L9+L26)</f>
        <v>0</v>
      </c>
      <c r="M43" s="24">
        <f>SUM(M9+M26)</f>
        <v>34</v>
      </c>
      <c r="N43" s="24">
        <f>SUM(N9+N26)</f>
        <v>65</v>
      </c>
      <c r="O43" s="24">
        <f>SUM(O9+O26)</f>
        <v>0</v>
      </c>
      <c r="P43" s="24">
        <f>SUM(P9+P26)</f>
        <v>26696</v>
      </c>
      <c r="Q43" s="24">
        <f>SUM(Q9+Q26)</f>
        <v>157460</v>
      </c>
    </row>
    <row r="44" spans="1:17" ht="9">
      <c r="A44" s="17"/>
      <c r="B44" s="25" t="s">
        <v>12</v>
      </c>
      <c r="C44" s="17"/>
      <c r="D44" s="24">
        <f>SUM(D10+D27)</f>
        <v>31407</v>
      </c>
      <c r="E44" s="24">
        <f>SUM(E10+E27)</f>
        <v>157237</v>
      </c>
      <c r="F44" s="24">
        <f>SUM(F10+F27)</f>
        <v>0</v>
      </c>
      <c r="G44" s="24">
        <f>SUM(G10+G27)</f>
        <v>0</v>
      </c>
      <c r="H44" s="24">
        <f>SUM(H10+H27)</f>
        <v>570</v>
      </c>
      <c r="I44" s="24">
        <f>SUM(I10+I27)</f>
        <v>0</v>
      </c>
      <c r="J44" s="24">
        <f>SUM(J10+J27)</f>
        <v>1031</v>
      </c>
      <c r="K44" s="24">
        <f>SUM(K10+K27)</f>
        <v>3197</v>
      </c>
      <c r="L44" s="24">
        <f>SUM(L10+L27)</f>
        <v>0</v>
      </c>
      <c r="M44" s="24">
        <f>SUM(M10+M27)</f>
        <v>82</v>
      </c>
      <c r="N44" s="24">
        <f>SUM(N10+N27)</f>
        <v>160</v>
      </c>
      <c r="O44" s="24">
        <f>SUM(O10+O27)</f>
        <v>0</v>
      </c>
      <c r="P44" s="24">
        <f>SUM(P10+P27)</f>
        <v>32520</v>
      </c>
      <c r="Q44" s="24">
        <f>SUM(Q10+Q27)</f>
        <v>161164</v>
      </c>
    </row>
    <row r="45" spans="1:17" ht="9">
      <c r="A45" s="17"/>
      <c r="B45" s="25" t="s">
        <v>11</v>
      </c>
      <c r="C45" s="17"/>
      <c r="D45" s="24">
        <f>SUM(D11+D28)</f>
        <v>62887</v>
      </c>
      <c r="E45" s="24">
        <f>SUM(E11+E28)</f>
        <v>837087</v>
      </c>
      <c r="F45" s="24">
        <f>SUM(F11+F28)</f>
        <v>0</v>
      </c>
      <c r="G45" s="24">
        <f>SUM(G11+G28)</f>
        <v>4</v>
      </c>
      <c r="H45" s="24">
        <f>SUM(H11+H28)</f>
        <v>8214</v>
      </c>
      <c r="I45" s="24">
        <f>SUM(I11+I28)</f>
        <v>0</v>
      </c>
      <c r="J45" s="24">
        <f>SUM(J11+J28)</f>
        <v>2357</v>
      </c>
      <c r="K45" s="24">
        <f>SUM(K11+K28)</f>
        <v>37654</v>
      </c>
      <c r="L45" s="24">
        <f>SUM(L11+L28)</f>
        <v>0</v>
      </c>
      <c r="M45" s="24">
        <f>SUM(M11+M28)</f>
        <v>437</v>
      </c>
      <c r="N45" s="24">
        <f>SUM(N11+N28)</f>
        <v>8020</v>
      </c>
      <c r="O45" s="24">
        <f>SUM(O11+O28)</f>
        <v>0</v>
      </c>
      <c r="P45" s="24">
        <f>SUM(P11+P28)</f>
        <v>65685</v>
      </c>
      <c r="Q45" s="24">
        <f>SUM(Q11+Q28)</f>
        <v>890975</v>
      </c>
    </row>
    <row r="46" spans="1:17" ht="9">
      <c r="A46" s="17"/>
      <c r="B46" s="25" t="s">
        <v>10</v>
      </c>
      <c r="C46" s="17"/>
      <c r="D46" s="24">
        <f>SUM(D12+D29)</f>
        <v>30095</v>
      </c>
      <c r="E46" s="24">
        <f>SUM(E12+E29)</f>
        <v>79994</v>
      </c>
      <c r="F46" s="24">
        <f>SUM(F12+F29)</f>
        <v>0</v>
      </c>
      <c r="G46" s="24">
        <f>SUM(G12+G29)</f>
        <v>19</v>
      </c>
      <c r="H46" s="24">
        <f>SUM(H12+H29)</f>
        <v>592</v>
      </c>
      <c r="I46" s="24">
        <f>SUM(I12+I29)</f>
        <v>0</v>
      </c>
      <c r="J46" s="24">
        <f>SUM(J12+J29)</f>
        <v>909</v>
      </c>
      <c r="K46" s="24">
        <f>SUM(K12+K29)</f>
        <v>4388</v>
      </c>
      <c r="L46" s="24">
        <f>SUM(L12+L29)</f>
        <v>0</v>
      </c>
      <c r="M46" s="24">
        <f>SUM(M12+M29)</f>
        <v>231</v>
      </c>
      <c r="N46" s="24">
        <f>SUM(N12+N29)</f>
        <v>545</v>
      </c>
      <c r="O46" s="24">
        <f>SUM(O12+O29)</f>
        <v>0</v>
      </c>
      <c r="P46" s="24">
        <f>SUM(P12+P29)</f>
        <v>31254</v>
      </c>
      <c r="Q46" s="24">
        <f>SUM(Q12+Q29)</f>
        <v>85519</v>
      </c>
    </row>
    <row r="47" spans="1:17" ht="9">
      <c r="A47" s="17"/>
      <c r="B47" s="25" t="s">
        <v>9</v>
      </c>
      <c r="C47" s="17"/>
      <c r="D47" s="24">
        <f>SUM(D13+D30)</f>
        <v>26516</v>
      </c>
      <c r="E47" s="24">
        <f>SUM(E13+E30)</f>
        <v>71673</v>
      </c>
      <c r="F47" s="24">
        <f>SUM(F13+F30)</f>
        <v>0</v>
      </c>
      <c r="G47" s="24">
        <f>SUM(G13+G30)</f>
        <v>29</v>
      </c>
      <c r="H47" s="24">
        <f>SUM(H13+H30)</f>
        <v>935</v>
      </c>
      <c r="I47" s="24">
        <f>SUM(I13+I30)</f>
        <v>0</v>
      </c>
      <c r="J47" s="24">
        <f>SUM(J13+J30)</f>
        <v>1084</v>
      </c>
      <c r="K47" s="24">
        <f>SUM(K13+K30)</f>
        <v>4188</v>
      </c>
      <c r="L47" s="24">
        <f>SUM(L13+L30)</f>
        <v>0</v>
      </c>
      <c r="M47" s="24">
        <f>SUM(M13+M30)</f>
        <v>268</v>
      </c>
      <c r="N47" s="24">
        <f>SUM(N13+N30)</f>
        <v>747</v>
      </c>
      <c r="O47" s="24">
        <f>SUM(O13+O30)</f>
        <v>0</v>
      </c>
      <c r="P47" s="24">
        <f>SUM(P13+P30)</f>
        <v>27897</v>
      </c>
      <c r="Q47" s="24">
        <f>SUM(Q13+Q30)</f>
        <v>77543</v>
      </c>
    </row>
    <row r="48" spans="1:17" ht="9">
      <c r="A48" s="17"/>
      <c r="B48" s="25" t="s">
        <v>8</v>
      </c>
      <c r="C48" s="17"/>
      <c r="D48" s="24">
        <f>SUM(D14+D31)</f>
        <v>25905</v>
      </c>
      <c r="E48" s="24">
        <f>SUM(E14+E31)</f>
        <v>80439</v>
      </c>
      <c r="F48" s="24">
        <f>SUM(F14+F31)</f>
        <v>0</v>
      </c>
      <c r="G48" s="24">
        <f>SUM(G14+G31)</f>
        <v>0</v>
      </c>
      <c r="H48" s="24">
        <f>SUM(H14+H31)</f>
        <v>961</v>
      </c>
      <c r="I48" s="24">
        <f>SUM(I14+I31)</f>
        <v>0</v>
      </c>
      <c r="J48" s="24">
        <f>SUM(J14+J31)</f>
        <v>1234</v>
      </c>
      <c r="K48" s="24">
        <f>SUM(K14+K31)</f>
        <v>3821</v>
      </c>
      <c r="L48" s="24">
        <f>SUM(L14+L31)</f>
        <v>0</v>
      </c>
      <c r="M48" s="24">
        <f>SUM(M14+M31)</f>
        <v>580</v>
      </c>
      <c r="N48" s="24">
        <f>SUM(N14+N31)</f>
        <v>1576</v>
      </c>
      <c r="O48" s="24">
        <f>SUM(O14+O31)</f>
        <v>0</v>
      </c>
      <c r="P48" s="24">
        <f>SUM(P14+P31)</f>
        <v>27719</v>
      </c>
      <c r="Q48" s="24">
        <f>SUM(Q14+Q31)</f>
        <v>86797</v>
      </c>
    </row>
    <row r="49" spans="1:17" ht="9">
      <c r="A49" s="17"/>
      <c r="B49" s="25" t="s">
        <v>7</v>
      </c>
      <c r="C49" s="17"/>
      <c r="D49" s="24">
        <f>SUM(D15+D32)</f>
        <v>39783</v>
      </c>
      <c r="E49" s="24">
        <f>SUM(E15+E32)</f>
        <v>95382</v>
      </c>
      <c r="F49" s="24">
        <f>SUM(F15+F32)</f>
        <v>0</v>
      </c>
      <c r="G49" s="24">
        <f>SUM(G15+G32)</f>
        <v>0</v>
      </c>
      <c r="H49" s="24">
        <f>SUM(H15+H32)</f>
        <v>930</v>
      </c>
      <c r="I49" s="24">
        <f>SUM(I15+I32)</f>
        <v>0</v>
      </c>
      <c r="J49" s="24">
        <f>SUM(J15+J32)</f>
        <v>1634</v>
      </c>
      <c r="K49" s="24">
        <f>SUM(K15+K32)</f>
        <v>4896</v>
      </c>
      <c r="L49" s="24">
        <f>SUM(L15+L32)</f>
        <v>0</v>
      </c>
      <c r="M49" s="24">
        <f>SUM(M15+M32)</f>
        <v>249</v>
      </c>
      <c r="N49" s="24">
        <f>SUM(N15+N32)</f>
        <v>474</v>
      </c>
      <c r="O49" s="24">
        <f>SUM(O15+O32)</f>
        <v>0</v>
      </c>
      <c r="P49" s="24">
        <f>SUM(P15+P32)</f>
        <v>41666</v>
      </c>
      <c r="Q49" s="24">
        <f>SUM(Q15+Q32)</f>
        <v>101682</v>
      </c>
    </row>
    <row r="50" spans="1:17" ht="9">
      <c r="A50" s="17"/>
      <c r="B50" s="25" t="s">
        <v>6</v>
      </c>
      <c r="C50" s="17"/>
      <c r="D50" s="24">
        <f>SUM(D16+D33)</f>
        <v>31930</v>
      </c>
      <c r="E50" s="24">
        <f>SUM(E16+E33)</f>
        <v>86553</v>
      </c>
      <c r="F50" s="24">
        <f>SUM(F16+F33)</f>
        <v>0</v>
      </c>
      <c r="G50" s="24">
        <f>SUM(G16+G33)</f>
        <v>0</v>
      </c>
      <c r="H50" s="24">
        <f>SUM(H16+H33)</f>
        <v>961</v>
      </c>
      <c r="I50" s="24">
        <f>SUM(I16+I33)</f>
        <v>0</v>
      </c>
      <c r="J50" s="24">
        <f>SUM(J16+J33)</f>
        <v>2195</v>
      </c>
      <c r="K50" s="24">
        <f>SUM(K16+K33)</f>
        <v>5283</v>
      </c>
      <c r="L50" s="24">
        <f>SUM(L16+L33)</f>
        <v>0</v>
      </c>
      <c r="M50" s="24">
        <f>SUM(M16+M33)</f>
        <v>0</v>
      </c>
      <c r="N50" s="24">
        <f>SUM(N16+N33)</f>
        <v>744</v>
      </c>
      <c r="O50" s="24">
        <f>SUM(O16+O33)</f>
        <v>0</v>
      </c>
      <c r="P50" s="24">
        <f>SUM(P16+P33)</f>
        <v>34125</v>
      </c>
      <c r="Q50" s="24">
        <f>SUM(Q16+Q33)</f>
        <v>93541</v>
      </c>
    </row>
    <row r="51" spans="1:17" ht="9">
      <c r="A51" s="17"/>
      <c r="B51" s="25" t="s">
        <v>5</v>
      </c>
      <c r="C51" s="17"/>
      <c r="D51" s="24">
        <f>SUM(D17+D34)</f>
        <v>18089</v>
      </c>
      <c r="E51" s="24">
        <f>SUM(E17+E34)</f>
        <v>49930</v>
      </c>
      <c r="F51" s="24">
        <f>SUM(F17+F34)</f>
        <v>0</v>
      </c>
      <c r="G51" s="24">
        <f>SUM(G17+G34)</f>
        <v>0</v>
      </c>
      <c r="H51" s="24">
        <f>SUM(H17+H34)</f>
        <v>930</v>
      </c>
      <c r="I51" s="24">
        <f>SUM(I17+I34)</f>
        <v>0</v>
      </c>
      <c r="J51" s="24">
        <f>SUM(J17+J34)</f>
        <v>1015</v>
      </c>
      <c r="K51" s="24">
        <f>SUM(K17+K34)</f>
        <v>3435</v>
      </c>
      <c r="L51" s="24">
        <f>SUM(L17+L34)</f>
        <v>0</v>
      </c>
      <c r="M51" s="24">
        <f>SUM(M17+M34)</f>
        <v>26</v>
      </c>
      <c r="N51" s="24">
        <f>SUM(N17+N34)</f>
        <v>751</v>
      </c>
      <c r="O51" s="24">
        <f>SUM(O17+O34)</f>
        <v>0</v>
      </c>
      <c r="P51" s="24">
        <f>SUM(P17+P34)</f>
        <v>19130</v>
      </c>
      <c r="Q51" s="24">
        <f>SUM(Q17+Q34)</f>
        <v>55046</v>
      </c>
    </row>
    <row r="52" spans="1:17" ht="9">
      <c r="A52" s="17"/>
      <c r="B52" s="25" t="s">
        <v>4</v>
      </c>
      <c r="C52" s="17"/>
      <c r="D52" s="24">
        <f>SUM(D18+D35)</f>
        <v>19673</v>
      </c>
      <c r="E52" s="24">
        <f>SUM(E18+E35)</f>
        <v>53075</v>
      </c>
      <c r="F52" s="24">
        <f>SUM(F18+F35)</f>
        <v>0</v>
      </c>
      <c r="G52" s="24">
        <f>SUM(G18+G35)</f>
        <v>0</v>
      </c>
      <c r="H52" s="24">
        <f>SUM(H18+H35)</f>
        <v>961</v>
      </c>
      <c r="I52" s="24">
        <f>SUM(I18+I35)</f>
        <v>0</v>
      </c>
      <c r="J52" s="24">
        <f>SUM(J18+J35)</f>
        <v>467</v>
      </c>
      <c r="K52" s="24">
        <f>SUM(K18+K35)</f>
        <v>1591</v>
      </c>
      <c r="L52" s="24">
        <f>SUM(L18+L35)</f>
        <v>0</v>
      </c>
      <c r="M52" s="24">
        <f>SUM(M18+M35)</f>
        <v>20</v>
      </c>
      <c r="N52" s="24">
        <f>SUM(N18+N35)</f>
        <v>769</v>
      </c>
      <c r="O52" s="24">
        <f>SUM(O18+O35)</f>
        <v>0</v>
      </c>
      <c r="P52" s="24">
        <f>SUM(P18+P35)</f>
        <v>20160</v>
      </c>
      <c r="Q52" s="24">
        <f>SUM(Q18+Q35)</f>
        <v>56396</v>
      </c>
    </row>
    <row r="53" spans="1:17" ht="9">
      <c r="A53" s="23">
        <v>2010</v>
      </c>
      <c r="B53" s="22" t="s">
        <v>3</v>
      </c>
      <c r="C53" s="21"/>
      <c r="D53" s="20">
        <f>SUM(D19+D36)</f>
        <v>356526</v>
      </c>
      <c r="E53" s="20">
        <f>SUM(E19+E36)</f>
        <v>1757247</v>
      </c>
      <c r="F53" s="20">
        <f>SUM(F19+F36)</f>
        <v>0</v>
      </c>
      <c r="G53" s="20">
        <f>SUM(G19+G36)</f>
        <v>671</v>
      </c>
      <c r="H53" s="20">
        <f>SUM(H19+H36)</f>
        <v>17846</v>
      </c>
      <c r="I53" s="20">
        <f>SUM(I19+I36)</f>
        <v>0</v>
      </c>
      <c r="J53" s="20">
        <f>SUM(J19+J36)</f>
        <v>13828</v>
      </c>
      <c r="K53" s="20">
        <f>SUM(K19+K36)</f>
        <v>73468</v>
      </c>
      <c r="L53" s="20">
        <f>SUM(L19+L36)</f>
        <v>0</v>
      </c>
      <c r="M53" s="20">
        <f>SUM(M19+M36)</f>
        <v>1969</v>
      </c>
      <c r="N53" s="20">
        <f>SUM(N19+N36)</f>
        <v>13937</v>
      </c>
      <c r="O53" s="20">
        <f>SUM(O19+O36)</f>
        <v>0</v>
      </c>
      <c r="P53" s="20">
        <f>SUM(P19+P36)</f>
        <v>372994</v>
      </c>
      <c r="Q53" s="20">
        <f>SUM(Q19+Q36)</f>
        <v>1862498</v>
      </c>
    </row>
    <row r="54" spans="1:17" ht="9">
      <c r="A54" s="19"/>
      <c r="B54" s="18" t="s">
        <v>2</v>
      </c>
      <c r="C54" s="17"/>
      <c r="D54" s="16">
        <f>SUM(D20+D37)</f>
        <v>-209692</v>
      </c>
      <c r="E54" s="16">
        <f>SUM(E20+E37)</f>
        <v>660528</v>
      </c>
      <c r="F54" s="16"/>
      <c r="G54" s="16">
        <f>SUM(G20+G37)</f>
        <v>-16125</v>
      </c>
      <c r="H54" s="16">
        <f>SUM(H20+H37)</f>
        <v>-27208</v>
      </c>
      <c r="I54" s="16"/>
      <c r="J54" s="16">
        <f>SUM(J20+J37)</f>
        <v>-4400</v>
      </c>
      <c r="K54" s="16">
        <f>SUM(K20+K37)</f>
        <v>34080</v>
      </c>
      <c r="L54" s="16"/>
      <c r="M54" s="16">
        <f>SUM(M20+M37)</f>
        <v>-1759</v>
      </c>
      <c r="N54" s="16">
        <f>SUM(N20+N37)</f>
        <v>7106</v>
      </c>
      <c r="O54" s="16"/>
      <c r="P54" s="16">
        <f>SUM(P20+P37)</f>
        <v>-231976</v>
      </c>
      <c r="Q54" s="16">
        <f>SUM(Q20+Q37)</f>
        <v>674506</v>
      </c>
    </row>
    <row r="55" spans="1:17" ht="9">
      <c r="A55" s="13"/>
      <c r="B55" s="15" t="s">
        <v>1</v>
      </c>
      <c r="C55" s="12"/>
      <c r="D55" s="14">
        <f>(D53-D40)/D40</f>
        <v>-0.37033792638171165</v>
      </c>
      <c r="E55" s="14">
        <f>(E53-E40)/E40</f>
        <v>0.6022764263225129</v>
      </c>
      <c r="F55" s="14"/>
      <c r="G55" s="14">
        <f>(G53-G40)/G40</f>
        <v>-0.9600500119075971</v>
      </c>
      <c r="H55" s="14">
        <f>(H53-H40)/H40</f>
        <v>-0.6038975451680206</v>
      </c>
      <c r="I55" s="14"/>
      <c r="J55" s="14">
        <f>(J53-J40)/J40</f>
        <v>-0.2413868773315778</v>
      </c>
      <c r="K55" s="14">
        <f>(K53-K40)/K40</f>
        <v>0.8652381435970347</v>
      </c>
      <c r="L55" s="14"/>
      <c r="M55" s="14">
        <f>(M53-M40)/M40</f>
        <v>-0.4718347639484979</v>
      </c>
      <c r="N55" s="14">
        <f>(N53-N40)/N40</f>
        <v>1.040257648953301</v>
      </c>
      <c r="O55" s="14"/>
      <c r="P55" s="14">
        <f>(P53-P40)/P40</f>
        <v>-0.38345041902904275</v>
      </c>
      <c r="Q55" s="14">
        <f>(Q53-Q40)/Q40</f>
        <v>0.5677698166317618</v>
      </c>
    </row>
    <row r="56" spans="1:17" ht="9">
      <c r="A56" s="13"/>
      <c r="B56" s="12"/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9">
      <c r="A57" s="10" t="s">
        <v>0</v>
      </c>
      <c r="B57" s="9"/>
      <c r="C57" s="9"/>
      <c r="D57" s="9"/>
      <c r="E57" s="9"/>
      <c r="F57" s="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9">
      <c r="A58" s="7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8:17" ht="9"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ht="9">
      <c r="B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ht="9">
      <c r="B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ht="9">
      <c r="B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9">
      <c r="B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9">
      <c r="B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9">
      <c r="B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ht="9">
      <c r="B66" s="3"/>
    </row>
    <row r="67" spans="1:2" ht="9">
      <c r="A67" s="2"/>
      <c r="B67" s="2"/>
    </row>
  </sheetData>
  <sheetProtection/>
  <mergeCells count="10">
    <mergeCell ref="A5:Q5"/>
    <mergeCell ref="A22:Q22"/>
    <mergeCell ref="A39:Q39"/>
    <mergeCell ref="A1:Q1"/>
    <mergeCell ref="J3:K3"/>
    <mergeCell ref="M3:N3"/>
    <mergeCell ref="P3:Q3"/>
    <mergeCell ref="A3:B3"/>
    <mergeCell ref="D3:E3"/>
    <mergeCell ref="G3:H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2013-02-21T15:53:26Z</dcterms:created>
  <dcterms:modified xsi:type="dcterms:W3CDTF">2013-02-21T15:53:40Z</dcterms:modified>
  <cp:category/>
  <cp:version/>
  <cp:contentType/>
  <cp:contentStatus/>
</cp:coreProperties>
</file>