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255" windowHeight="5070" activeTab="0"/>
  </bookViews>
  <sheets>
    <sheet name="TAV 6.3" sheetId="1" r:id="rId1"/>
  </sheets>
  <definedNames/>
  <calcPr fullCalcOnLoad="1"/>
</workbook>
</file>

<file path=xl/sharedStrings.xml><?xml version="1.0" encoding="utf-8"?>
<sst xmlns="http://schemas.openxmlformats.org/spreadsheetml/2006/main" count="72" uniqueCount="28">
  <si>
    <t>Fonte: Regione Siciliana - Assessorato Regionale del Turismo</t>
  </si>
  <si>
    <t>D%</t>
  </si>
  <si>
    <t>D</t>
  </si>
  <si>
    <t>Gen. - Dic.</t>
  </si>
  <si>
    <t>Dicembre</t>
  </si>
  <si>
    <t>Novembre</t>
  </si>
  <si>
    <t>Ottobre</t>
  </si>
  <si>
    <t>Settembre</t>
  </si>
  <si>
    <t>Agosto</t>
  </si>
  <si>
    <t>Luglio</t>
  </si>
  <si>
    <t>Giugno</t>
  </si>
  <si>
    <t>Maggio</t>
  </si>
  <si>
    <t>Aprile</t>
  </si>
  <si>
    <t>Marzo</t>
  </si>
  <si>
    <t>Febbraio</t>
  </si>
  <si>
    <t>Gennaio</t>
  </si>
  <si>
    <t>Totale</t>
  </si>
  <si>
    <t>Stranieri</t>
  </si>
  <si>
    <t>Italiani</t>
  </si>
  <si>
    <t>Presenze</t>
  </si>
  <si>
    <t>Arrivi</t>
  </si>
  <si>
    <t>*</t>
  </si>
  <si>
    <t>**</t>
  </si>
  <si>
    <t>***</t>
  </si>
  <si>
    <t>****</t>
  </si>
  <si>
    <t>*****</t>
  </si>
  <si>
    <t>Periodo</t>
  </si>
  <si>
    <t>6.3  ARRIVI E PRESENZE DEI TURISTI NEGLI ESERCIZI ALBERGHIERI PER CATEGORIA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</si>
</sst>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+#,###.00;\-#,###.00"/>
    <numFmt numFmtId="165" formatCode="0.0%"/>
    <numFmt numFmtId="166" formatCode="\+0.0%;\-0.0%"/>
    <numFmt numFmtId="167" formatCode="\+#,###;\-#,###"/>
    <numFmt numFmtId="168" formatCode="hh:mm"/>
    <numFmt numFmtId="169" formatCode="#,##0_);[Red]\(#,##0\)"/>
    <numFmt numFmtId="170" formatCode="_-&quot;L.&quot;\ * #,##0_-;\-&quot;L.&quot;\ * #,##0_-;_-&quot;L.&quot;\ * &quot;-&quot;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7"/>
      <name val="Arial"/>
      <family val="2"/>
    </font>
    <font>
      <i/>
      <sz val="7"/>
      <name val="Arial"/>
      <family val="2"/>
    </font>
    <font>
      <sz val="7"/>
      <name val="Symbol"/>
      <family val="1"/>
    </font>
    <font>
      <b/>
      <sz val="7"/>
      <name val="Arial"/>
      <family val="2"/>
    </font>
    <font>
      <sz val="7"/>
      <name val="Arial Black"/>
      <family val="2"/>
    </font>
    <font>
      <sz val="10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8" fillId="0" borderId="0" applyFont="0" applyFill="0" applyBorder="0" applyAlignment="0" applyProtection="0"/>
    <xf numFmtId="0" fontId="30" fillId="28" borderId="1" applyNumberFormat="0" applyAlignment="0" applyProtection="0"/>
    <xf numFmtId="43" fontId="25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1" fillId="29" borderId="0" applyNumberFormat="0" applyBorder="0" applyAlignment="0" applyProtection="0"/>
    <xf numFmtId="0" fontId="18" fillId="0" borderId="0">
      <alignment/>
      <protection/>
    </xf>
    <xf numFmtId="0" fontId="18" fillId="0" borderId="0" applyBorder="0">
      <alignment/>
      <protection/>
    </xf>
    <xf numFmtId="0" fontId="25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9" fillId="0" borderId="0" xfId="48" applyNumberFormat="1" applyFont="1" applyFill="1" applyBorder="1" applyAlignment="1" applyProtection="1">
      <alignment/>
      <protection/>
    </xf>
    <xf numFmtId="3" fontId="19" fillId="0" borderId="0" xfId="48" applyNumberFormat="1" applyFont="1" applyFill="1" applyBorder="1" applyAlignment="1" applyProtection="1">
      <alignment/>
      <protection/>
    </xf>
    <xf numFmtId="164" fontId="19" fillId="0" borderId="0" xfId="48" applyNumberFormat="1" applyFont="1" applyFill="1" applyBorder="1" applyAlignment="1" applyProtection="1">
      <alignment horizontal="right" vertical="center"/>
      <protection/>
    </xf>
    <xf numFmtId="164" fontId="19" fillId="0" borderId="0" xfId="48" applyNumberFormat="1" applyFont="1" applyFill="1" applyBorder="1" applyAlignment="1" applyProtection="1">
      <alignment/>
      <protection/>
    </xf>
    <xf numFmtId="164" fontId="19" fillId="0" borderId="0" xfId="48" applyNumberFormat="1" applyFont="1" applyFill="1" applyBorder="1" applyAlignment="1" applyProtection="1">
      <alignment horizontal="left" vertical="center"/>
      <protection/>
    </xf>
    <xf numFmtId="164" fontId="19" fillId="0" borderId="0" xfId="48" applyNumberFormat="1" applyFont="1" applyFill="1" applyBorder="1" applyAlignment="1" applyProtection="1">
      <alignment vertical="center"/>
      <protection/>
    </xf>
    <xf numFmtId="0" fontId="20" fillId="0" borderId="0" xfId="48" applyNumberFormat="1" applyFont="1" applyFill="1" applyBorder="1" applyAlignment="1" applyProtection="1">
      <alignment/>
      <protection/>
    </xf>
    <xf numFmtId="0" fontId="20" fillId="0" borderId="0" xfId="48" applyNumberFormat="1" applyFont="1" applyFill="1" applyBorder="1" applyAlignment="1" applyProtection="1">
      <alignment/>
      <protection locked="0"/>
    </xf>
    <xf numFmtId="165" fontId="19" fillId="0" borderId="0" xfId="48" applyNumberFormat="1" applyFont="1" applyFill="1" applyBorder="1" applyAlignment="1" applyProtection="1">
      <alignment horizontal="right" vertical="center"/>
      <protection/>
    </xf>
    <xf numFmtId="165" fontId="19" fillId="0" borderId="0" xfId="42" applyNumberFormat="1" applyFont="1" applyFill="1" applyBorder="1" applyAlignment="1" applyProtection="1">
      <alignment horizontal="right" vertical="center"/>
      <protection/>
    </xf>
    <xf numFmtId="164" fontId="21" fillId="0" borderId="0" xfId="48" applyNumberFormat="1" applyFont="1" applyFill="1" applyBorder="1" applyAlignment="1" applyProtection="1">
      <alignment vertical="center"/>
      <protection/>
    </xf>
    <xf numFmtId="166" fontId="19" fillId="0" borderId="0" xfId="52" applyNumberFormat="1" applyFont="1" applyFill="1" applyBorder="1" applyAlignment="1" applyProtection="1">
      <alignment horizontal="right" vertical="center"/>
      <protection/>
    </xf>
    <xf numFmtId="164" fontId="21" fillId="0" borderId="0" xfId="48" applyNumberFormat="1" applyFont="1" applyFill="1" applyBorder="1" applyAlignment="1" applyProtection="1">
      <alignment horizontal="center" vertical="center"/>
      <protection/>
    </xf>
    <xf numFmtId="167" fontId="19" fillId="0" borderId="0" xfId="48" applyNumberFormat="1" applyFont="1" applyFill="1" applyBorder="1" applyAlignment="1" applyProtection="1">
      <alignment horizontal="right" vertical="center"/>
      <protection/>
    </xf>
    <xf numFmtId="167" fontId="19" fillId="0" borderId="0" xfId="48" applyNumberFormat="1" applyFont="1" applyFill="1" applyBorder="1" applyAlignment="1" applyProtection="1">
      <alignment/>
      <protection/>
    </xf>
    <xf numFmtId="167" fontId="21" fillId="0" borderId="0" xfId="48" applyNumberFormat="1" applyFont="1" applyFill="1" applyBorder="1" applyAlignment="1" applyProtection="1">
      <alignment horizontal="center" vertical="center"/>
      <protection/>
    </xf>
    <xf numFmtId="167" fontId="21" fillId="0" borderId="0" xfId="48" applyNumberFormat="1" applyFont="1" applyFill="1" applyBorder="1" applyAlignment="1" applyProtection="1">
      <alignment vertical="center"/>
      <protection/>
    </xf>
    <xf numFmtId="41" fontId="19" fillId="0" borderId="10" xfId="48" applyNumberFormat="1" applyFont="1" applyFill="1" applyBorder="1" applyAlignment="1" applyProtection="1">
      <alignment horizontal="right" vertical="center"/>
      <protection/>
    </xf>
    <xf numFmtId="0" fontId="19" fillId="0" borderId="10" xfId="48" applyNumberFormat="1" applyFont="1" applyFill="1" applyBorder="1" applyAlignment="1" applyProtection="1">
      <alignment/>
      <protection/>
    </xf>
    <xf numFmtId="0" fontId="19" fillId="0" borderId="10" xfId="48" applyNumberFormat="1" applyFont="1" applyFill="1" applyBorder="1" applyAlignment="1" applyProtection="1">
      <alignment horizontal="left" vertical="center"/>
      <protection/>
    </xf>
    <xf numFmtId="0" fontId="19" fillId="0" borderId="10" xfId="49" applyNumberFormat="1" applyFont="1" applyFill="1" applyBorder="1" applyAlignment="1" applyProtection="1">
      <alignment vertical="center"/>
      <protection locked="0"/>
    </xf>
    <xf numFmtId="41" fontId="19" fillId="0" borderId="0" xfId="48" applyNumberFormat="1" applyFont="1" applyFill="1" applyBorder="1" applyAlignment="1" applyProtection="1">
      <alignment horizontal="right" vertical="center"/>
      <protection/>
    </xf>
    <xf numFmtId="0" fontId="19" fillId="0" borderId="0" xfId="48" applyNumberFormat="1" applyFont="1" applyFill="1" applyBorder="1" applyAlignment="1" applyProtection="1">
      <alignment horizontal="left" vertical="center"/>
      <protection/>
    </xf>
    <xf numFmtId="0" fontId="19" fillId="0" borderId="0" xfId="49" applyNumberFormat="1" applyFont="1" applyFill="1" applyBorder="1" applyAlignment="1" applyProtection="1">
      <alignment vertical="center"/>
      <protection locked="0"/>
    </xf>
    <xf numFmtId="0" fontId="19" fillId="0" borderId="0" xfId="48" applyNumberFormat="1" applyFont="1" applyFill="1" applyBorder="1" applyAlignment="1" applyProtection="1">
      <alignment horizontal="center"/>
      <protection/>
    </xf>
    <xf numFmtId="41" fontId="19" fillId="0" borderId="10" xfId="49" applyNumberFormat="1" applyFont="1" applyBorder="1" applyProtection="1">
      <alignment/>
      <protection/>
    </xf>
    <xf numFmtId="41" fontId="19" fillId="0" borderId="0" xfId="48" applyNumberFormat="1" applyFont="1" applyProtection="1">
      <alignment/>
      <protection/>
    </xf>
    <xf numFmtId="41" fontId="19" fillId="0" borderId="0" xfId="0" applyNumberFormat="1" applyFont="1" applyFill="1" applyAlignment="1" applyProtection="1">
      <alignment/>
      <protection locked="0"/>
    </xf>
    <xf numFmtId="41" fontId="19" fillId="0" borderId="0" xfId="0" applyNumberFormat="1" applyFont="1" applyAlignment="1" applyProtection="1">
      <alignment/>
      <protection locked="0"/>
    </xf>
    <xf numFmtId="0" fontId="19" fillId="0" borderId="10" xfId="48" applyNumberFormat="1" applyFont="1" applyFill="1" applyBorder="1" applyAlignment="1" applyProtection="1">
      <alignment vertical="center"/>
      <protection locked="0"/>
    </xf>
    <xf numFmtId="41" fontId="19" fillId="0" borderId="0" xfId="42" applyNumberFormat="1" applyFont="1" applyAlignment="1" applyProtection="1">
      <alignment/>
      <protection/>
    </xf>
    <xf numFmtId="0" fontId="19" fillId="0" borderId="0" xfId="48" applyNumberFormat="1" applyFont="1" applyFill="1" applyBorder="1" applyAlignment="1" applyProtection="1">
      <alignment/>
      <protection/>
    </xf>
    <xf numFmtId="0" fontId="19" fillId="0" borderId="10" xfId="48" applyNumberFormat="1" applyFont="1" applyFill="1" applyBorder="1" applyAlignment="1" applyProtection="1">
      <alignment horizontal="center" vertical="center"/>
      <protection/>
    </xf>
    <xf numFmtId="0" fontId="19" fillId="0" borderId="10" xfId="48" applyNumberFormat="1" applyFont="1" applyFill="1" applyBorder="1" applyAlignment="1" applyProtection="1">
      <alignment horizontal="centerContinuous" vertical="top"/>
      <protection/>
    </xf>
    <xf numFmtId="0" fontId="19" fillId="0" borderId="10" xfId="48" applyNumberFormat="1" applyFont="1" applyFill="1" applyBorder="1" applyAlignment="1" applyProtection="1">
      <alignment horizontal="center"/>
      <protection/>
    </xf>
    <xf numFmtId="0" fontId="22" fillId="0" borderId="10" xfId="48" applyNumberFormat="1" applyFont="1" applyFill="1" applyBorder="1" applyAlignment="1" applyProtection="1">
      <alignment horizontal="center" vertical="top"/>
      <protection/>
    </xf>
    <xf numFmtId="0" fontId="19" fillId="0" borderId="0" xfId="48" applyNumberFormat="1" applyFont="1" applyFill="1" applyBorder="1" applyAlignment="1" applyProtection="1">
      <alignment horizontal="center" vertical="top"/>
      <protection/>
    </xf>
    <xf numFmtId="168" fontId="19" fillId="0" borderId="0" xfId="48" applyNumberFormat="1" applyFont="1" applyFill="1" applyBorder="1" applyAlignment="1" applyProtection="1">
      <alignment horizontal="center" vertical="center"/>
      <protection/>
    </xf>
    <xf numFmtId="168" fontId="23" fillId="33" borderId="0" xfId="48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Cartel1" xfId="45"/>
    <cellStyle name="Comma [0]" xfId="46"/>
    <cellStyle name="Neutrale" xfId="47"/>
    <cellStyle name="Normale_TAVOLE 2000" xfId="48"/>
    <cellStyle name="Normale_TAVOLE 2001 FILIANO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Cartel1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CC"/>
    <pageSetUpPr fitToPage="1"/>
  </sheetPr>
  <dimension ref="A1:W59"/>
  <sheetViews>
    <sheetView tabSelected="1" zoomScalePageLayoutView="0" workbookViewId="0" topLeftCell="A1">
      <selection activeCell="A1" sqref="A1:T1"/>
    </sheetView>
  </sheetViews>
  <sheetFormatPr defaultColWidth="4.8515625" defaultRowHeight="12.75"/>
  <cols>
    <col min="1" max="1" width="6.28125" style="1" customWidth="1"/>
    <col min="2" max="2" width="9.421875" style="1" customWidth="1"/>
    <col min="3" max="3" width="0.9921875" style="1" customWidth="1"/>
    <col min="4" max="5" width="6.28125" style="1" customWidth="1"/>
    <col min="6" max="6" width="0.9921875" style="1" customWidth="1"/>
    <col min="7" max="8" width="6.28125" style="1" customWidth="1"/>
    <col min="9" max="9" width="0.9921875" style="1" customWidth="1"/>
    <col min="10" max="11" width="6.28125" style="1" customWidth="1"/>
    <col min="12" max="12" width="0.9921875" style="1" customWidth="1"/>
    <col min="13" max="14" width="6.28125" style="1" customWidth="1"/>
    <col min="15" max="15" width="0.9921875" style="1" customWidth="1"/>
    <col min="16" max="17" width="6.28125" style="1" customWidth="1"/>
    <col min="18" max="18" width="0.9921875" style="1" customWidth="1"/>
    <col min="19" max="19" width="6.28125" style="1" customWidth="1"/>
    <col min="20" max="20" width="6.8515625" style="1" customWidth="1"/>
    <col min="21" max="16384" width="4.8515625" style="1" customWidth="1"/>
  </cols>
  <sheetData>
    <row r="1" spans="1:20" ht="15" customHeight="1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1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9">
      <c r="A3" s="25" t="s">
        <v>26</v>
      </c>
      <c r="B3" s="25"/>
      <c r="D3" s="36" t="s">
        <v>25</v>
      </c>
      <c r="E3" s="36"/>
      <c r="F3" s="37"/>
      <c r="G3" s="36" t="s">
        <v>24</v>
      </c>
      <c r="H3" s="36"/>
      <c r="I3" s="37"/>
      <c r="J3" s="36" t="s">
        <v>23</v>
      </c>
      <c r="K3" s="36"/>
      <c r="L3" s="37"/>
      <c r="M3" s="36" t="s">
        <v>22</v>
      </c>
      <c r="N3" s="36"/>
      <c r="O3" s="37"/>
      <c r="P3" s="36" t="s">
        <v>21</v>
      </c>
      <c r="Q3" s="36"/>
      <c r="S3" s="35" t="s">
        <v>16</v>
      </c>
      <c r="T3" s="35"/>
    </row>
    <row r="4" spans="1:20" ht="9">
      <c r="A4" s="19"/>
      <c r="B4" s="34"/>
      <c r="C4" s="19"/>
      <c r="D4" s="33" t="s">
        <v>20</v>
      </c>
      <c r="E4" s="33" t="s">
        <v>19</v>
      </c>
      <c r="G4" s="33" t="s">
        <v>20</v>
      </c>
      <c r="H4" s="33" t="s">
        <v>19</v>
      </c>
      <c r="J4" s="33" t="s">
        <v>20</v>
      </c>
      <c r="K4" s="33" t="s">
        <v>19</v>
      </c>
      <c r="M4" s="33" t="s">
        <v>20</v>
      </c>
      <c r="N4" s="33" t="s">
        <v>19</v>
      </c>
      <c r="P4" s="33" t="s">
        <v>20</v>
      </c>
      <c r="Q4" s="33" t="s">
        <v>19</v>
      </c>
      <c r="S4" s="33" t="s">
        <v>20</v>
      </c>
      <c r="T4" s="33" t="s">
        <v>19</v>
      </c>
    </row>
    <row r="5" spans="1:20" ht="15" customHeight="1">
      <c r="A5" s="25" t="s">
        <v>18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0" ht="9">
      <c r="A6" s="24">
        <v>2009</v>
      </c>
      <c r="B6" s="23" t="s">
        <v>3</v>
      </c>
      <c r="D6" s="29">
        <v>18471</v>
      </c>
      <c r="E6" s="29">
        <v>33829</v>
      </c>
      <c r="F6" s="27">
        <v>0</v>
      </c>
      <c r="G6" s="29">
        <v>150498</v>
      </c>
      <c r="H6" s="29">
        <v>273815</v>
      </c>
      <c r="I6" s="27">
        <v>0</v>
      </c>
      <c r="J6" s="29">
        <v>92596</v>
      </c>
      <c r="K6" s="29">
        <v>174089</v>
      </c>
      <c r="L6" s="27">
        <v>0</v>
      </c>
      <c r="M6" s="29">
        <v>18259</v>
      </c>
      <c r="N6" s="29">
        <v>42611</v>
      </c>
      <c r="O6" s="27">
        <v>0</v>
      </c>
      <c r="P6" s="29">
        <v>10541</v>
      </c>
      <c r="Q6" s="29">
        <v>19645</v>
      </c>
      <c r="R6" s="27">
        <v>0</v>
      </c>
      <c r="S6" s="22">
        <v>290365</v>
      </c>
      <c r="T6" s="22">
        <v>543989</v>
      </c>
    </row>
    <row r="7" spans="1:20" ht="9">
      <c r="A7" s="24">
        <v>2010</v>
      </c>
      <c r="B7" s="23" t="s">
        <v>15</v>
      </c>
      <c r="D7" s="28">
        <v>1430</v>
      </c>
      <c r="E7" s="28">
        <v>2245</v>
      </c>
      <c r="F7" s="27"/>
      <c r="G7" s="28">
        <v>12242</v>
      </c>
      <c r="H7" s="28">
        <v>25184</v>
      </c>
      <c r="I7" s="27"/>
      <c r="J7" s="28">
        <v>4746</v>
      </c>
      <c r="K7" s="28">
        <v>9477</v>
      </c>
      <c r="L7" s="27"/>
      <c r="M7" s="28">
        <v>1017</v>
      </c>
      <c r="N7" s="28">
        <v>1963</v>
      </c>
      <c r="O7" s="31"/>
      <c r="P7" s="28">
        <v>176</v>
      </c>
      <c r="Q7" s="28">
        <v>263</v>
      </c>
      <c r="R7" s="27"/>
      <c r="S7" s="22">
        <f>SUM(D7+G7+J7+M7+P7)</f>
        <v>19611</v>
      </c>
      <c r="T7" s="22">
        <f>SUM(E7+H7+K7+N7+Q7)</f>
        <v>39132</v>
      </c>
    </row>
    <row r="8" spans="1:20" ht="9">
      <c r="A8" s="32"/>
      <c r="B8" s="23" t="s">
        <v>14</v>
      </c>
      <c r="D8" s="28">
        <v>1317</v>
      </c>
      <c r="E8" s="28">
        <v>2045</v>
      </c>
      <c r="F8" s="27"/>
      <c r="G8" s="28">
        <v>4582</v>
      </c>
      <c r="H8" s="28">
        <v>7521</v>
      </c>
      <c r="I8" s="27"/>
      <c r="J8" s="28">
        <v>2928</v>
      </c>
      <c r="K8" s="28">
        <v>7451</v>
      </c>
      <c r="L8" s="27"/>
      <c r="M8" s="28">
        <v>713</v>
      </c>
      <c r="N8" s="28">
        <v>2400</v>
      </c>
      <c r="O8" s="31"/>
      <c r="P8" s="28">
        <v>335</v>
      </c>
      <c r="Q8" s="28">
        <v>848</v>
      </c>
      <c r="R8" s="27"/>
      <c r="S8" s="22">
        <f>SUM(D8+G8+J8+M8+P8)</f>
        <v>9875</v>
      </c>
      <c r="T8" s="22">
        <f>SUM(E8+H8+K8+N8+Q8)</f>
        <v>20265</v>
      </c>
    </row>
    <row r="9" spans="1:20" ht="9">
      <c r="A9" s="32"/>
      <c r="B9" s="23" t="s">
        <v>13</v>
      </c>
      <c r="D9" s="28">
        <v>1654</v>
      </c>
      <c r="E9" s="28">
        <v>2480</v>
      </c>
      <c r="F9" s="27"/>
      <c r="G9" s="28">
        <v>7532</v>
      </c>
      <c r="H9" s="28">
        <v>60899</v>
      </c>
      <c r="I9" s="27"/>
      <c r="J9" s="28">
        <v>7441</v>
      </c>
      <c r="K9" s="28">
        <v>33740</v>
      </c>
      <c r="L9" s="27"/>
      <c r="M9" s="28">
        <v>785</v>
      </c>
      <c r="N9" s="28">
        <v>3457</v>
      </c>
      <c r="O9" s="31"/>
      <c r="P9" s="28">
        <v>373</v>
      </c>
      <c r="Q9" s="28">
        <v>1306</v>
      </c>
      <c r="R9" s="27"/>
      <c r="S9" s="22">
        <f>SUM(D9+G9+J9+M9+P9)</f>
        <v>17785</v>
      </c>
      <c r="T9" s="22">
        <f>SUM(E9+H9+K9+N9+Q9)</f>
        <v>101882</v>
      </c>
    </row>
    <row r="10" spans="1:20" ht="9">
      <c r="A10" s="32"/>
      <c r="B10" s="23" t="s">
        <v>12</v>
      </c>
      <c r="D10" s="28">
        <v>1807</v>
      </c>
      <c r="E10" s="28">
        <v>3714</v>
      </c>
      <c r="F10" s="27"/>
      <c r="G10" s="28">
        <v>6503</v>
      </c>
      <c r="H10" s="28">
        <v>63417</v>
      </c>
      <c r="I10" s="27"/>
      <c r="J10" s="28">
        <v>8046</v>
      </c>
      <c r="K10" s="28">
        <v>19734</v>
      </c>
      <c r="L10" s="27"/>
      <c r="M10" s="28">
        <v>970</v>
      </c>
      <c r="N10" s="28">
        <v>3358</v>
      </c>
      <c r="O10" s="31"/>
      <c r="P10" s="28">
        <v>478</v>
      </c>
      <c r="Q10" s="28">
        <v>1320</v>
      </c>
      <c r="R10" s="27"/>
      <c r="S10" s="22">
        <f>SUM(D10+G10+J10+M10+P10)</f>
        <v>17804</v>
      </c>
      <c r="T10" s="22">
        <f>SUM(E10+H10+K10+N10+Q10)</f>
        <v>91543</v>
      </c>
    </row>
    <row r="11" spans="1:20" ht="9">
      <c r="A11" s="32"/>
      <c r="B11" s="23" t="s">
        <v>11</v>
      </c>
      <c r="D11" s="28">
        <v>2766</v>
      </c>
      <c r="E11" s="28">
        <v>45857</v>
      </c>
      <c r="F11" s="27"/>
      <c r="G11" s="28">
        <v>14633</v>
      </c>
      <c r="H11" s="28">
        <v>166273</v>
      </c>
      <c r="I11" s="27"/>
      <c r="J11" s="28">
        <v>13122</v>
      </c>
      <c r="K11" s="28">
        <v>221226</v>
      </c>
      <c r="L11" s="27"/>
      <c r="M11" s="28">
        <v>2199</v>
      </c>
      <c r="N11" s="28">
        <v>31438</v>
      </c>
      <c r="O11" s="31"/>
      <c r="P11" s="28">
        <v>1095</v>
      </c>
      <c r="Q11" s="28">
        <v>9422</v>
      </c>
      <c r="R11" s="27"/>
      <c r="S11" s="22">
        <f>SUM(D11+G11+J11+M11+P11)</f>
        <v>33815</v>
      </c>
      <c r="T11" s="22">
        <f>SUM(E11+H11+K11+N11+Q11)</f>
        <v>474216</v>
      </c>
    </row>
    <row r="12" spans="1:20" ht="9">
      <c r="A12" s="32"/>
      <c r="B12" s="23" t="s">
        <v>10</v>
      </c>
      <c r="D12" s="28">
        <v>830</v>
      </c>
      <c r="E12" s="28">
        <v>3708</v>
      </c>
      <c r="F12" s="27"/>
      <c r="G12" s="28">
        <v>9006</v>
      </c>
      <c r="H12" s="28">
        <v>19709</v>
      </c>
      <c r="I12" s="27"/>
      <c r="J12" s="28">
        <v>5903</v>
      </c>
      <c r="K12" s="28">
        <v>16491</v>
      </c>
      <c r="L12" s="27"/>
      <c r="M12" s="28">
        <v>784</v>
      </c>
      <c r="N12" s="28">
        <v>2560</v>
      </c>
      <c r="O12" s="31"/>
      <c r="P12" s="28">
        <v>386</v>
      </c>
      <c r="Q12" s="28">
        <v>834</v>
      </c>
      <c r="R12" s="27"/>
      <c r="S12" s="22">
        <f>SUM(D12+G12+J12+M12+P12)</f>
        <v>16909</v>
      </c>
      <c r="T12" s="22">
        <f>SUM(E12+H12+K12+N12+Q12)</f>
        <v>43302</v>
      </c>
    </row>
    <row r="13" spans="1:20" ht="9">
      <c r="A13" s="32"/>
      <c r="B13" s="23" t="s">
        <v>9</v>
      </c>
      <c r="D13" s="28">
        <v>1252</v>
      </c>
      <c r="E13" s="28">
        <v>2366</v>
      </c>
      <c r="F13" s="27"/>
      <c r="G13" s="28">
        <v>8180</v>
      </c>
      <c r="H13" s="28">
        <v>15312</v>
      </c>
      <c r="I13" s="27"/>
      <c r="J13" s="28">
        <v>3373</v>
      </c>
      <c r="K13" s="28">
        <v>14291</v>
      </c>
      <c r="L13" s="27"/>
      <c r="M13" s="28">
        <v>807</v>
      </c>
      <c r="N13" s="28">
        <v>1903</v>
      </c>
      <c r="O13" s="31"/>
      <c r="P13" s="28">
        <v>289</v>
      </c>
      <c r="Q13" s="28">
        <v>660</v>
      </c>
      <c r="R13" s="27"/>
      <c r="S13" s="22">
        <f>SUM(D13+G13+J13+M13+P13)</f>
        <v>13901</v>
      </c>
      <c r="T13" s="22">
        <f>SUM(E13+H13+K13+N13+Q13)</f>
        <v>34532</v>
      </c>
    </row>
    <row r="14" spans="1:20" ht="9">
      <c r="A14" s="32"/>
      <c r="B14" s="23" t="s">
        <v>8</v>
      </c>
      <c r="D14" s="28">
        <v>1307</v>
      </c>
      <c r="E14" s="28">
        <v>2370</v>
      </c>
      <c r="F14" s="27"/>
      <c r="G14" s="28">
        <v>7732</v>
      </c>
      <c r="H14" s="28">
        <v>19836</v>
      </c>
      <c r="I14" s="27"/>
      <c r="J14" s="28">
        <v>3237</v>
      </c>
      <c r="K14" s="28">
        <v>16859</v>
      </c>
      <c r="L14" s="27"/>
      <c r="M14" s="28">
        <v>684</v>
      </c>
      <c r="N14" s="28">
        <v>2527</v>
      </c>
      <c r="O14" s="31"/>
      <c r="P14" s="28">
        <v>348</v>
      </c>
      <c r="Q14" s="28">
        <v>745</v>
      </c>
      <c r="R14" s="27"/>
      <c r="S14" s="22">
        <f>SUM(D14+G14+J14+M14+P14)</f>
        <v>13308</v>
      </c>
      <c r="T14" s="22">
        <f>SUM(E14+H14+K14+N14+Q14)</f>
        <v>42337</v>
      </c>
    </row>
    <row r="15" spans="1:20" ht="9">
      <c r="A15" s="32"/>
      <c r="B15" s="23" t="s">
        <v>7</v>
      </c>
      <c r="D15" s="28">
        <v>1668</v>
      </c>
      <c r="E15" s="28">
        <v>3015</v>
      </c>
      <c r="F15" s="27"/>
      <c r="G15" s="28">
        <v>13354</v>
      </c>
      <c r="H15" s="28">
        <v>25093</v>
      </c>
      <c r="I15" s="27"/>
      <c r="J15" s="28">
        <v>5866</v>
      </c>
      <c r="K15" s="28">
        <v>19196</v>
      </c>
      <c r="L15" s="27"/>
      <c r="M15" s="28">
        <v>954</v>
      </c>
      <c r="N15" s="28">
        <v>3708</v>
      </c>
      <c r="O15" s="31"/>
      <c r="P15" s="28">
        <v>397</v>
      </c>
      <c r="Q15" s="28">
        <v>778</v>
      </c>
      <c r="R15" s="27"/>
      <c r="S15" s="22">
        <f>SUM(D15+G15+J15+M15+P15)</f>
        <v>22239</v>
      </c>
      <c r="T15" s="22">
        <f>SUM(E15+H15+K15+N15+Q15)</f>
        <v>51790</v>
      </c>
    </row>
    <row r="16" spans="1:20" ht="9">
      <c r="A16" s="32"/>
      <c r="B16" s="23" t="s">
        <v>6</v>
      </c>
      <c r="D16" s="28">
        <v>2086</v>
      </c>
      <c r="E16" s="28">
        <v>3982</v>
      </c>
      <c r="F16" s="27"/>
      <c r="G16" s="28">
        <v>11383</v>
      </c>
      <c r="H16" s="28">
        <v>21524</v>
      </c>
      <c r="I16" s="27"/>
      <c r="J16" s="28">
        <v>4470</v>
      </c>
      <c r="K16" s="28">
        <v>18588</v>
      </c>
      <c r="L16" s="27"/>
      <c r="M16" s="28">
        <v>655</v>
      </c>
      <c r="N16" s="28">
        <v>3126</v>
      </c>
      <c r="O16" s="31"/>
      <c r="P16" s="28">
        <v>165</v>
      </c>
      <c r="Q16" s="28">
        <v>772</v>
      </c>
      <c r="R16" s="27"/>
      <c r="S16" s="22">
        <f>SUM(D16+G16+J16+M16+P16)</f>
        <v>18759</v>
      </c>
      <c r="T16" s="22">
        <f>SUM(E16+H16+K16+N16+Q16)</f>
        <v>47992</v>
      </c>
    </row>
    <row r="17" spans="1:20" ht="9">
      <c r="A17" s="32"/>
      <c r="B17" s="23" t="s">
        <v>5</v>
      </c>
      <c r="D17" s="28">
        <v>1839</v>
      </c>
      <c r="E17" s="28">
        <v>3597</v>
      </c>
      <c r="F17" s="27"/>
      <c r="G17" s="28">
        <v>6992</v>
      </c>
      <c r="H17" s="28">
        <v>13788</v>
      </c>
      <c r="I17" s="27"/>
      <c r="J17" s="28">
        <v>3803</v>
      </c>
      <c r="K17" s="28">
        <v>13825</v>
      </c>
      <c r="L17" s="27"/>
      <c r="M17" s="28">
        <v>368</v>
      </c>
      <c r="N17" s="28">
        <v>2386</v>
      </c>
      <c r="O17" s="31"/>
      <c r="P17" s="28">
        <v>245</v>
      </c>
      <c r="Q17" s="28">
        <v>955</v>
      </c>
      <c r="R17" s="27"/>
      <c r="S17" s="22">
        <f>SUM(D17+G17+J17+M17+P17)</f>
        <v>13247</v>
      </c>
      <c r="T17" s="22">
        <f>SUM(E17+H17+K17+N17+Q17)</f>
        <v>34551</v>
      </c>
    </row>
    <row r="18" spans="1:20" ht="9">
      <c r="A18" s="32"/>
      <c r="B18" s="23" t="s">
        <v>4</v>
      </c>
      <c r="D18" s="28">
        <v>1793</v>
      </c>
      <c r="E18" s="28">
        <v>2659</v>
      </c>
      <c r="F18" s="27"/>
      <c r="G18" s="28">
        <v>7998</v>
      </c>
      <c r="H18" s="28">
        <v>16873</v>
      </c>
      <c r="I18" s="27"/>
      <c r="J18" s="28">
        <v>3809</v>
      </c>
      <c r="K18" s="28">
        <v>13751</v>
      </c>
      <c r="L18" s="27"/>
      <c r="M18" s="28">
        <v>838</v>
      </c>
      <c r="N18" s="28">
        <v>3021</v>
      </c>
      <c r="O18" s="31"/>
      <c r="P18" s="28">
        <v>641</v>
      </c>
      <c r="Q18" s="28">
        <v>1772</v>
      </c>
      <c r="R18" s="27"/>
      <c r="S18" s="22">
        <f>SUM(D18+G18+J18+M18+P18)</f>
        <v>15079</v>
      </c>
      <c r="T18" s="22">
        <f>SUM(E18+H18+K18+N18+Q18)</f>
        <v>38076</v>
      </c>
    </row>
    <row r="19" spans="1:20" ht="9">
      <c r="A19" s="30">
        <v>2010</v>
      </c>
      <c r="B19" s="20" t="s">
        <v>3</v>
      </c>
      <c r="C19" s="19"/>
      <c r="D19" s="26">
        <f>SUM(D7:D18)</f>
        <v>19749</v>
      </c>
      <c r="E19" s="26">
        <f>SUM(E7:E18)</f>
        <v>78038</v>
      </c>
      <c r="F19" s="26">
        <v>0</v>
      </c>
      <c r="G19" s="26">
        <f>SUM(G7:G18)</f>
        <v>110137</v>
      </c>
      <c r="H19" s="26">
        <f>SUM(H7:H18)</f>
        <v>455429</v>
      </c>
      <c r="I19" s="26">
        <v>0</v>
      </c>
      <c r="J19" s="26">
        <f>SUM(J7:J18)</f>
        <v>66744</v>
      </c>
      <c r="K19" s="26">
        <f>SUM(K7:K18)</f>
        <v>404629</v>
      </c>
      <c r="L19" s="26">
        <v>0</v>
      </c>
      <c r="M19" s="26">
        <f>SUM(M7:M18)</f>
        <v>10774</v>
      </c>
      <c r="N19" s="26">
        <f>SUM(N7:N18)</f>
        <v>61847</v>
      </c>
      <c r="O19" s="26">
        <v>0</v>
      </c>
      <c r="P19" s="26">
        <f>SUM(P7:P18)</f>
        <v>4928</v>
      </c>
      <c r="Q19" s="26">
        <f>SUM(Q7:Q18)</f>
        <v>19675</v>
      </c>
      <c r="R19" s="26">
        <v>0</v>
      </c>
      <c r="S19" s="18">
        <f>SUM(D19+G19+J19+M19+P19)</f>
        <v>212332</v>
      </c>
      <c r="T19" s="18">
        <f>SUM(E19+H19+K19+N19+Q19)</f>
        <v>1019618</v>
      </c>
    </row>
    <row r="20" spans="1:23" ht="9">
      <c r="A20" s="11"/>
      <c r="B20" s="16" t="s">
        <v>2</v>
      </c>
      <c r="C20" s="4"/>
      <c r="D20" s="14">
        <f>D19-D6</f>
        <v>1278</v>
      </c>
      <c r="E20" s="14">
        <f>E19-E6</f>
        <v>44209</v>
      </c>
      <c r="F20" s="14"/>
      <c r="G20" s="14">
        <f>G19-G6</f>
        <v>-40361</v>
      </c>
      <c r="H20" s="14">
        <f>H19-H6</f>
        <v>181614</v>
      </c>
      <c r="I20" s="14"/>
      <c r="J20" s="14">
        <f>J19-J6</f>
        <v>-25852</v>
      </c>
      <c r="K20" s="14">
        <f>K19-K6</f>
        <v>230540</v>
      </c>
      <c r="L20" s="14"/>
      <c r="M20" s="14">
        <f>M19-M6</f>
        <v>-7485</v>
      </c>
      <c r="N20" s="14">
        <f>N19-N6</f>
        <v>19236</v>
      </c>
      <c r="O20" s="14"/>
      <c r="P20" s="14">
        <f>P19-P6</f>
        <v>-5613</v>
      </c>
      <c r="Q20" s="14">
        <f>Q19-Q6</f>
        <v>30</v>
      </c>
      <c r="R20" s="14"/>
      <c r="S20" s="14">
        <f>S19-S6</f>
        <v>-78033</v>
      </c>
      <c r="T20" s="14">
        <f>T19-T6</f>
        <v>475629</v>
      </c>
      <c r="W20" s="16"/>
    </row>
    <row r="21" spans="1:20" ht="9">
      <c r="A21" s="11"/>
      <c r="B21" s="13" t="s">
        <v>1</v>
      </c>
      <c r="C21" s="4"/>
      <c r="D21" s="12">
        <f>(D19-D6)/D6</f>
        <v>0.06918954036056521</v>
      </c>
      <c r="E21" s="12">
        <f>(E19-E6)/E6</f>
        <v>1.3068373289189747</v>
      </c>
      <c r="F21" s="12"/>
      <c r="G21" s="12">
        <f>(G19-G6)/G6</f>
        <v>-0.26818296588658985</v>
      </c>
      <c r="H21" s="12">
        <f>(H19-H6)/H6</f>
        <v>0.6632726475905264</v>
      </c>
      <c r="I21" s="12"/>
      <c r="J21" s="12">
        <f>(J19-J6)/J6</f>
        <v>-0.2791913257592121</v>
      </c>
      <c r="K21" s="12">
        <f>(K19-K6)/K6</f>
        <v>1.3242651747094876</v>
      </c>
      <c r="L21" s="12"/>
      <c r="M21" s="12">
        <f>(M19-M6)/M6</f>
        <v>-0.4099348266608248</v>
      </c>
      <c r="N21" s="12">
        <f>(N19-N6)/N6</f>
        <v>0.4514327286381451</v>
      </c>
      <c r="O21" s="12"/>
      <c r="P21" s="12">
        <f>(P19-P6)/P6</f>
        <v>-0.5324921734180817</v>
      </c>
      <c r="Q21" s="12">
        <f>(Q19-Q6)/Q6</f>
        <v>0.0015271061338763044</v>
      </c>
      <c r="R21" s="12"/>
      <c r="S21" s="12">
        <f>(S19-S6)/S6</f>
        <v>-0.2687410672773922</v>
      </c>
      <c r="T21" s="12">
        <f>(T19-T6)/T6</f>
        <v>0.874335694287936</v>
      </c>
    </row>
    <row r="22" spans="1:20" ht="15" customHeight="1">
      <c r="A22" s="25" t="s">
        <v>17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9">
      <c r="A23" s="24">
        <v>2009</v>
      </c>
      <c r="B23" s="23" t="s">
        <v>3</v>
      </c>
      <c r="D23" s="29">
        <v>14150</v>
      </c>
      <c r="E23" s="29">
        <v>34331</v>
      </c>
      <c r="F23" s="27">
        <v>0</v>
      </c>
      <c r="G23" s="29">
        <v>161301</v>
      </c>
      <c r="H23" s="29">
        <v>320089</v>
      </c>
      <c r="I23" s="27">
        <v>3316</v>
      </c>
      <c r="J23" s="29">
        <v>77349</v>
      </c>
      <c r="K23" s="29">
        <v>151881</v>
      </c>
      <c r="L23" s="27">
        <v>0</v>
      </c>
      <c r="M23" s="29">
        <v>13792</v>
      </c>
      <c r="N23" s="29">
        <v>28036</v>
      </c>
      <c r="O23" s="27">
        <v>0</v>
      </c>
      <c r="P23" s="29">
        <v>9261</v>
      </c>
      <c r="Q23" s="29">
        <v>18393</v>
      </c>
      <c r="R23" s="27">
        <v>0</v>
      </c>
      <c r="S23" s="22">
        <v>275853</v>
      </c>
      <c r="T23" s="22">
        <v>552730</v>
      </c>
    </row>
    <row r="24" spans="1:20" ht="9">
      <c r="A24" s="24">
        <v>2010</v>
      </c>
      <c r="B24" s="23" t="s">
        <v>15</v>
      </c>
      <c r="D24" s="28">
        <v>228</v>
      </c>
      <c r="E24" s="28">
        <v>812</v>
      </c>
      <c r="F24" s="27"/>
      <c r="G24" s="28">
        <v>8046</v>
      </c>
      <c r="H24" s="28">
        <v>16563</v>
      </c>
      <c r="I24" s="27"/>
      <c r="J24" s="28">
        <v>2279</v>
      </c>
      <c r="K24" s="28">
        <v>5515</v>
      </c>
      <c r="L24" s="27"/>
      <c r="M24" s="28">
        <v>446</v>
      </c>
      <c r="N24" s="28">
        <v>824</v>
      </c>
      <c r="O24" s="27"/>
      <c r="P24" s="28">
        <v>477</v>
      </c>
      <c r="Q24" s="28">
        <v>708</v>
      </c>
      <c r="R24" s="27"/>
      <c r="S24" s="22">
        <f>SUM(D24+G24+J24+M24+P24)</f>
        <v>11476</v>
      </c>
      <c r="T24" s="22">
        <f>SUM(E24+H24+K24+N24+Q24)</f>
        <v>24422</v>
      </c>
    </row>
    <row r="25" spans="2:20" ht="9">
      <c r="B25" s="23" t="s">
        <v>14</v>
      </c>
      <c r="D25" s="28">
        <v>264</v>
      </c>
      <c r="E25" s="28">
        <v>537</v>
      </c>
      <c r="F25" s="27"/>
      <c r="G25" s="28">
        <v>1457</v>
      </c>
      <c r="H25" s="28">
        <v>3502</v>
      </c>
      <c r="I25" s="27"/>
      <c r="J25" s="28">
        <v>1176</v>
      </c>
      <c r="K25" s="28">
        <v>2448</v>
      </c>
      <c r="L25" s="27"/>
      <c r="M25" s="28">
        <v>136</v>
      </c>
      <c r="N25" s="28">
        <v>235</v>
      </c>
      <c r="O25" s="27"/>
      <c r="P25" s="28">
        <v>319</v>
      </c>
      <c r="Q25" s="28">
        <v>457</v>
      </c>
      <c r="R25" s="27"/>
      <c r="S25" s="22">
        <f>SUM(D25+G25+J25+M25+P25)</f>
        <v>3352</v>
      </c>
      <c r="T25" s="22">
        <f>SUM(E25+H25+K25+N25+Q25)</f>
        <v>7179</v>
      </c>
    </row>
    <row r="26" spans="2:20" ht="9">
      <c r="B26" s="23" t="s">
        <v>13</v>
      </c>
      <c r="D26" s="28">
        <v>735</v>
      </c>
      <c r="E26" s="28">
        <v>1768</v>
      </c>
      <c r="F26" s="27"/>
      <c r="G26" s="28">
        <v>3458</v>
      </c>
      <c r="H26" s="28">
        <v>24828</v>
      </c>
      <c r="I26" s="27"/>
      <c r="J26" s="28">
        <v>3345</v>
      </c>
      <c r="K26" s="28">
        <v>24414</v>
      </c>
      <c r="L26" s="27"/>
      <c r="M26" s="28">
        <v>343</v>
      </c>
      <c r="N26" s="28">
        <v>1225</v>
      </c>
      <c r="O26" s="27"/>
      <c r="P26" s="28">
        <v>261</v>
      </c>
      <c r="Q26" s="28">
        <v>762</v>
      </c>
      <c r="R26" s="27"/>
      <c r="S26" s="22">
        <f>SUM(D26+G26+J26+M26+P26)</f>
        <v>8142</v>
      </c>
      <c r="T26" s="22">
        <f>SUM(E26+H26+K26+N26+Q26)</f>
        <v>52997</v>
      </c>
    </row>
    <row r="27" spans="2:20" ht="9">
      <c r="B27" s="23" t="s">
        <v>12</v>
      </c>
      <c r="D27" s="28">
        <v>1474</v>
      </c>
      <c r="E27" s="28">
        <v>3521</v>
      </c>
      <c r="F27" s="27"/>
      <c r="G27" s="28">
        <v>6174</v>
      </c>
      <c r="H27" s="28">
        <v>45248</v>
      </c>
      <c r="I27" s="27"/>
      <c r="J27" s="28">
        <v>4788</v>
      </c>
      <c r="K27" s="28">
        <v>13191</v>
      </c>
      <c r="L27" s="27"/>
      <c r="M27" s="28">
        <v>743</v>
      </c>
      <c r="N27" s="28">
        <v>3080</v>
      </c>
      <c r="O27" s="27"/>
      <c r="P27" s="28">
        <v>424</v>
      </c>
      <c r="Q27" s="28">
        <v>654</v>
      </c>
      <c r="R27" s="27"/>
      <c r="S27" s="22">
        <f>SUM(D27+G27+J27+M27+P27)</f>
        <v>13603</v>
      </c>
      <c r="T27" s="22">
        <f>SUM(E27+H27+K27+N27+Q27)</f>
        <v>65694</v>
      </c>
    </row>
    <row r="28" spans="2:20" ht="9">
      <c r="B28" s="23" t="s">
        <v>11</v>
      </c>
      <c r="D28" s="28">
        <v>1928</v>
      </c>
      <c r="E28" s="28">
        <v>42692</v>
      </c>
      <c r="F28" s="27"/>
      <c r="G28" s="28">
        <v>13142</v>
      </c>
      <c r="H28" s="28">
        <v>118647</v>
      </c>
      <c r="I28" s="27"/>
      <c r="J28" s="28">
        <v>10655</v>
      </c>
      <c r="K28" s="28">
        <v>159773</v>
      </c>
      <c r="L28" s="27"/>
      <c r="M28" s="28">
        <v>1968</v>
      </c>
      <c r="N28" s="28">
        <v>18490</v>
      </c>
      <c r="O28" s="27"/>
      <c r="P28" s="28">
        <v>1379</v>
      </c>
      <c r="Q28" s="28">
        <v>23269</v>
      </c>
      <c r="R28" s="27"/>
      <c r="S28" s="22">
        <f>SUM(D28+G28+J28+M28+P28)</f>
        <v>29072</v>
      </c>
      <c r="T28" s="22">
        <f>SUM(E28+H28+K28+N28+Q28)</f>
        <v>362871</v>
      </c>
    </row>
    <row r="29" spans="2:20" ht="9">
      <c r="B29" s="23" t="s">
        <v>10</v>
      </c>
      <c r="D29" s="28">
        <v>576</v>
      </c>
      <c r="E29" s="28">
        <v>3876</v>
      </c>
      <c r="F29" s="27"/>
      <c r="G29" s="28">
        <v>7529</v>
      </c>
      <c r="H29" s="28">
        <v>16725</v>
      </c>
      <c r="I29" s="27"/>
      <c r="J29" s="28">
        <v>3986</v>
      </c>
      <c r="K29" s="28">
        <v>11934</v>
      </c>
      <c r="L29" s="27"/>
      <c r="M29" s="28">
        <v>499</v>
      </c>
      <c r="N29" s="28">
        <v>2995</v>
      </c>
      <c r="O29" s="27"/>
      <c r="P29" s="28">
        <v>596</v>
      </c>
      <c r="Q29" s="28">
        <v>1162</v>
      </c>
      <c r="R29" s="27"/>
      <c r="S29" s="22">
        <f>SUM(D29+G29+J29+M29+P29)</f>
        <v>13186</v>
      </c>
      <c r="T29" s="22">
        <f>SUM(E29+H29+K29+N29+Q29)</f>
        <v>36692</v>
      </c>
    </row>
    <row r="30" spans="2:20" ht="9">
      <c r="B30" s="23" t="s">
        <v>9</v>
      </c>
      <c r="D30" s="28">
        <v>1589</v>
      </c>
      <c r="E30" s="28">
        <v>3768</v>
      </c>
      <c r="F30" s="27"/>
      <c r="G30" s="28">
        <v>6581</v>
      </c>
      <c r="H30" s="28">
        <v>17031</v>
      </c>
      <c r="I30" s="27"/>
      <c r="J30" s="28">
        <v>3451</v>
      </c>
      <c r="K30" s="28">
        <v>13011</v>
      </c>
      <c r="L30" s="27"/>
      <c r="M30" s="28">
        <v>666</v>
      </c>
      <c r="N30" s="28">
        <v>1696</v>
      </c>
      <c r="O30" s="27"/>
      <c r="P30" s="28">
        <v>328</v>
      </c>
      <c r="Q30" s="28">
        <v>1635</v>
      </c>
      <c r="R30" s="27"/>
      <c r="S30" s="22">
        <f>SUM(D30+G30+J30+M30+P30)</f>
        <v>12615</v>
      </c>
      <c r="T30" s="22">
        <f>SUM(E30+H30+K30+N30+Q30)</f>
        <v>37141</v>
      </c>
    </row>
    <row r="31" spans="2:20" ht="9">
      <c r="B31" s="23" t="s">
        <v>8</v>
      </c>
      <c r="D31" s="28">
        <v>1971</v>
      </c>
      <c r="E31" s="28">
        <v>5040</v>
      </c>
      <c r="F31" s="27"/>
      <c r="G31" s="28">
        <v>6876</v>
      </c>
      <c r="H31" s="28">
        <v>17749</v>
      </c>
      <c r="I31" s="27"/>
      <c r="J31" s="28">
        <v>2751</v>
      </c>
      <c r="K31" s="28">
        <v>11816</v>
      </c>
      <c r="L31" s="27"/>
      <c r="M31" s="28">
        <v>615</v>
      </c>
      <c r="N31" s="28">
        <v>1809</v>
      </c>
      <c r="O31" s="27"/>
      <c r="P31" s="28">
        <v>384</v>
      </c>
      <c r="Q31" s="28">
        <v>1688</v>
      </c>
      <c r="R31" s="27"/>
      <c r="S31" s="22">
        <f>SUM(D31+G31+J31+M31+P31)</f>
        <v>12597</v>
      </c>
      <c r="T31" s="22">
        <f>SUM(E31+H31+K31+N31+Q31)</f>
        <v>38102</v>
      </c>
    </row>
    <row r="32" spans="2:20" ht="9">
      <c r="B32" s="23" t="s">
        <v>7</v>
      </c>
      <c r="D32" s="28">
        <v>2358</v>
      </c>
      <c r="E32" s="28">
        <v>5206</v>
      </c>
      <c r="F32" s="27"/>
      <c r="G32" s="28">
        <v>9376</v>
      </c>
      <c r="H32" s="28">
        <v>21210</v>
      </c>
      <c r="I32" s="27"/>
      <c r="J32" s="28">
        <v>4457</v>
      </c>
      <c r="K32" s="28">
        <v>13583</v>
      </c>
      <c r="L32" s="27"/>
      <c r="M32" s="28">
        <v>849</v>
      </c>
      <c r="N32" s="28">
        <v>2324</v>
      </c>
      <c r="O32" s="27"/>
      <c r="P32" s="28">
        <v>504</v>
      </c>
      <c r="Q32" s="28">
        <v>1269</v>
      </c>
      <c r="R32" s="27"/>
      <c r="S32" s="22">
        <f>SUM(D32+G32+J32+M32+P32)</f>
        <v>17544</v>
      </c>
      <c r="T32" s="22">
        <f>SUM(E32+H32+K32+N32+Q32)</f>
        <v>43592</v>
      </c>
    </row>
    <row r="33" spans="2:20" ht="9">
      <c r="B33" s="23" t="s">
        <v>6</v>
      </c>
      <c r="D33" s="28">
        <v>1761</v>
      </c>
      <c r="E33" s="28">
        <v>4376</v>
      </c>
      <c r="F33" s="27"/>
      <c r="G33" s="28">
        <v>7355</v>
      </c>
      <c r="H33" s="28">
        <v>17642</v>
      </c>
      <c r="I33" s="27"/>
      <c r="J33" s="28">
        <v>3171</v>
      </c>
      <c r="K33" s="28">
        <v>12229</v>
      </c>
      <c r="L33" s="27"/>
      <c r="M33" s="28">
        <v>688</v>
      </c>
      <c r="N33" s="28">
        <v>2688</v>
      </c>
      <c r="O33" s="27"/>
      <c r="P33" s="28">
        <v>196</v>
      </c>
      <c r="Q33" s="28">
        <v>1626</v>
      </c>
      <c r="R33" s="27"/>
      <c r="S33" s="22">
        <f>SUM(D33+G33+J33+M33+P33)</f>
        <v>13171</v>
      </c>
      <c r="T33" s="22">
        <f>SUM(E33+H33+K33+N33+Q33)</f>
        <v>38561</v>
      </c>
    </row>
    <row r="34" spans="2:20" ht="9">
      <c r="B34" s="23" t="s">
        <v>5</v>
      </c>
      <c r="D34" s="28">
        <v>716</v>
      </c>
      <c r="E34" s="28">
        <v>1581</v>
      </c>
      <c r="F34" s="27"/>
      <c r="G34" s="28">
        <v>2542</v>
      </c>
      <c r="H34" s="28">
        <v>6728</v>
      </c>
      <c r="I34" s="27"/>
      <c r="J34" s="28">
        <v>1168</v>
      </c>
      <c r="K34" s="28">
        <v>4843</v>
      </c>
      <c r="L34" s="27"/>
      <c r="M34" s="28">
        <v>250</v>
      </c>
      <c r="N34" s="28">
        <v>895</v>
      </c>
      <c r="O34" s="27"/>
      <c r="P34" s="28">
        <v>166</v>
      </c>
      <c r="Q34" s="28">
        <v>1332</v>
      </c>
      <c r="R34" s="27"/>
      <c r="S34" s="22">
        <f>SUM(D34+G34+J34+M34+P34)</f>
        <v>4842</v>
      </c>
      <c r="T34" s="22">
        <f>SUM(E34+H34+K34+N34+Q34)</f>
        <v>15379</v>
      </c>
    </row>
    <row r="35" spans="2:20" ht="9">
      <c r="B35" s="23" t="s">
        <v>4</v>
      </c>
      <c r="D35" s="28">
        <v>754</v>
      </c>
      <c r="E35" s="28">
        <v>1358</v>
      </c>
      <c r="F35" s="27"/>
      <c r="G35" s="28">
        <v>2591</v>
      </c>
      <c r="H35" s="28">
        <v>7221</v>
      </c>
      <c r="I35" s="27"/>
      <c r="J35" s="28">
        <v>757</v>
      </c>
      <c r="K35" s="28">
        <v>4206</v>
      </c>
      <c r="L35" s="27"/>
      <c r="M35" s="28">
        <v>279</v>
      </c>
      <c r="N35" s="28">
        <v>823</v>
      </c>
      <c r="O35" s="27"/>
      <c r="P35" s="28">
        <v>213</v>
      </c>
      <c r="Q35" s="28">
        <v>1391</v>
      </c>
      <c r="R35" s="27"/>
      <c r="S35" s="22">
        <f>SUM(D35+G35+J35+M35+P35)</f>
        <v>4594</v>
      </c>
      <c r="T35" s="22">
        <f>SUM(E35+H35+K35+N35+Q35)</f>
        <v>14999</v>
      </c>
    </row>
    <row r="36" spans="1:20" ht="9">
      <c r="A36" s="21">
        <v>2010</v>
      </c>
      <c r="B36" s="20" t="s">
        <v>3</v>
      </c>
      <c r="C36" s="19"/>
      <c r="D36" s="26">
        <f>SUM(D24:D35)</f>
        <v>14354</v>
      </c>
      <c r="E36" s="26">
        <f>SUM(E24:E35)</f>
        <v>74535</v>
      </c>
      <c r="F36" s="26">
        <v>0</v>
      </c>
      <c r="G36" s="26">
        <f>SUM(G24:G35)</f>
        <v>75127</v>
      </c>
      <c r="H36" s="26">
        <f>SUM(H24:H35)</f>
        <v>313094</v>
      </c>
      <c r="I36" s="26">
        <v>3316</v>
      </c>
      <c r="J36" s="26">
        <f>SUM(J24:J35)</f>
        <v>41984</v>
      </c>
      <c r="K36" s="26">
        <f>SUM(K24:K35)</f>
        <v>276963</v>
      </c>
      <c r="L36" s="26">
        <v>0</v>
      </c>
      <c r="M36" s="26">
        <f>SUM(M24:M35)</f>
        <v>7482</v>
      </c>
      <c r="N36" s="26">
        <f>SUM(N24:N35)</f>
        <v>37084</v>
      </c>
      <c r="O36" s="26">
        <v>0</v>
      </c>
      <c r="P36" s="26">
        <f>SUM(P24:P35)</f>
        <v>5247</v>
      </c>
      <c r="Q36" s="26">
        <f>SUM(Q24:Q35)</f>
        <v>35953</v>
      </c>
      <c r="R36" s="26">
        <v>0</v>
      </c>
      <c r="S36" s="18">
        <f>SUM(D36+G36+J36+M36+P36)</f>
        <v>144194</v>
      </c>
      <c r="T36" s="18">
        <f>SUM(E36+H36+K36+N36+Q36)</f>
        <v>737629</v>
      </c>
    </row>
    <row r="37" spans="1:20" ht="9">
      <c r="A37" s="17"/>
      <c r="B37" s="16" t="s">
        <v>2</v>
      </c>
      <c r="C37" s="15"/>
      <c r="D37" s="14">
        <f>D36-D23</f>
        <v>204</v>
      </c>
      <c r="E37" s="14">
        <f>E36-E23</f>
        <v>40204</v>
      </c>
      <c r="F37" s="14"/>
      <c r="G37" s="14">
        <f>G36-G23</f>
        <v>-86174</v>
      </c>
      <c r="H37" s="14">
        <f>H36-H23</f>
        <v>-6995</v>
      </c>
      <c r="I37" s="14"/>
      <c r="J37" s="14">
        <f>J36-J23</f>
        <v>-35365</v>
      </c>
      <c r="K37" s="14">
        <f>K36-K23</f>
        <v>125082</v>
      </c>
      <c r="L37" s="14"/>
      <c r="M37" s="14">
        <f>M36-M23</f>
        <v>-6310</v>
      </c>
      <c r="N37" s="14">
        <f>N36-N23</f>
        <v>9048</v>
      </c>
      <c r="O37" s="14"/>
      <c r="P37" s="14">
        <f>P36-P23</f>
        <v>-4014</v>
      </c>
      <c r="Q37" s="14">
        <f>Q36-Q23</f>
        <v>17560</v>
      </c>
      <c r="R37" s="14"/>
      <c r="S37" s="14">
        <f>S36-S23</f>
        <v>-131659</v>
      </c>
      <c r="T37" s="14">
        <f>T36-T23</f>
        <v>184899</v>
      </c>
    </row>
    <row r="38" spans="1:20" ht="9">
      <c r="A38" s="17"/>
      <c r="B38" s="13" t="s">
        <v>1</v>
      </c>
      <c r="C38" s="15"/>
      <c r="D38" s="12">
        <f>(D36-D23)/D23</f>
        <v>0.01441696113074205</v>
      </c>
      <c r="E38" s="12">
        <f>(E36-E23)/E23</f>
        <v>1.1710698785354345</v>
      </c>
      <c r="F38" s="12"/>
      <c r="G38" s="12">
        <f>(G36-G23)/G23</f>
        <v>-0.5342434330847298</v>
      </c>
      <c r="H38" s="12">
        <f>(H36-H23)/H23</f>
        <v>-0.02185329705175748</v>
      </c>
      <c r="I38" s="12"/>
      <c r="J38" s="12">
        <f>(J36-J23)/J23</f>
        <v>-0.45721340935241567</v>
      </c>
      <c r="K38" s="12">
        <f>(K36-K23)/K23</f>
        <v>0.8235526497718608</v>
      </c>
      <c r="L38" s="12"/>
      <c r="M38" s="12">
        <f>(M36-M23)/M23</f>
        <v>-0.45751160092807425</v>
      </c>
      <c r="N38" s="12">
        <f>(N36-N23)/N23</f>
        <v>0.3227279212441147</v>
      </c>
      <c r="O38" s="12"/>
      <c r="P38" s="12">
        <f>(P36-P23)/P23</f>
        <v>-0.4334305150631681</v>
      </c>
      <c r="Q38" s="12">
        <f>(Q36-Q23)/Q23</f>
        <v>0.9547110313706302</v>
      </c>
      <c r="R38" s="12"/>
      <c r="S38" s="12">
        <f>(S36-S23)/S23</f>
        <v>-0.477279565565718</v>
      </c>
      <c r="T38" s="12">
        <f>(T36-T23)/T23</f>
        <v>0.3345195665152968</v>
      </c>
    </row>
    <row r="39" spans="1:20" ht="15" customHeight="1">
      <c r="A39" s="25" t="s">
        <v>16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9">
      <c r="A40" s="24">
        <v>2009</v>
      </c>
      <c r="B40" s="23" t="s">
        <v>3</v>
      </c>
      <c r="D40" s="22">
        <f>D6+D23</f>
        <v>32621</v>
      </c>
      <c r="E40" s="22">
        <f>E6+E23</f>
        <v>68160</v>
      </c>
      <c r="F40" s="22"/>
      <c r="G40" s="22">
        <f>G6+G23</f>
        <v>311799</v>
      </c>
      <c r="H40" s="22">
        <f>H6+H23</f>
        <v>593904</v>
      </c>
      <c r="I40" s="22"/>
      <c r="J40" s="22">
        <f>J6+J23</f>
        <v>169945</v>
      </c>
      <c r="K40" s="22">
        <f>K6+K23</f>
        <v>325970</v>
      </c>
      <c r="L40" s="22"/>
      <c r="M40" s="22">
        <f>M6+M23</f>
        <v>32051</v>
      </c>
      <c r="N40" s="22">
        <f>N6+N23</f>
        <v>70647</v>
      </c>
      <c r="O40" s="22"/>
      <c r="P40" s="22">
        <f>P6+P23</f>
        <v>19802</v>
      </c>
      <c r="Q40" s="22">
        <f>Q6+Q23</f>
        <v>38038</v>
      </c>
      <c r="R40" s="22"/>
      <c r="S40" s="22">
        <f>S6+S23</f>
        <v>566218</v>
      </c>
      <c r="T40" s="22">
        <f>T6+T23</f>
        <v>1096719</v>
      </c>
    </row>
    <row r="41" spans="1:20" ht="9">
      <c r="A41" s="24">
        <v>2010</v>
      </c>
      <c r="B41" s="23" t="s">
        <v>15</v>
      </c>
      <c r="D41" s="22">
        <f>D7+D24</f>
        <v>1658</v>
      </c>
      <c r="E41" s="22">
        <f>E7+E24</f>
        <v>3057</v>
      </c>
      <c r="F41" s="22"/>
      <c r="G41" s="22">
        <f>G7+G24</f>
        <v>20288</v>
      </c>
      <c r="H41" s="22">
        <f>H7+H24</f>
        <v>41747</v>
      </c>
      <c r="I41" s="22"/>
      <c r="J41" s="22">
        <f>J7+J24</f>
        <v>7025</v>
      </c>
      <c r="K41" s="22">
        <f>K7+K24</f>
        <v>14992</v>
      </c>
      <c r="L41" s="22"/>
      <c r="M41" s="22">
        <f>M7+M24</f>
        <v>1463</v>
      </c>
      <c r="N41" s="22">
        <f>N7+N24</f>
        <v>2787</v>
      </c>
      <c r="O41" s="22"/>
      <c r="P41" s="22">
        <f>P7+P24</f>
        <v>653</v>
      </c>
      <c r="Q41" s="22">
        <f>Q7+Q24</f>
        <v>971</v>
      </c>
      <c r="R41" s="22"/>
      <c r="S41" s="22">
        <f>S7+S24</f>
        <v>31087</v>
      </c>
      <c r="T41" s="22">
        <f>T7+T24</f>
        <v>63554</v>
      </c>
    </row>
    <row r="42" spans="2:20" ht="9">
      <c r="B42" s="23" t="s">
        <v>14</v>
      </c>
      <c r="D42" s="22">
        <f>D8+D25</f>
        <v>1581</v>
      </c>
      <c r="E42" s="22">
        <f>E8+E25</f>
        <v>2582</v>
      </c>
      <c r="F42" s="22"/>
      <c r="G42" s="22">
        <f>G8+G25</f>
        <v>6039</v>
      </c>
      <c r="H42" s="22">
        <f>H8+H25</f>
        <v>11023</v>
      </c>
      <c r="I42" s="22"/>
      <c r="J42" s="22">
        <f>J8+J25</f>
        <v>4104</v>
      </c>
      <c r="K42" s="22">
        <f>K8+K25</f>
        <v>9899</v>
      </c>
      <c r="L42" s="22"/>
      <c r="M42" s="22">
        <f>M8+M25</f>
        <v>849</v>
      </c>
      <c r="N42" s="22">
        <f>N8+N25</f>
        <v>2635</v>
      </c>
      <c r="O42" s="22"/>
      <c r="P42" s="22">
        <f>P8+P25</f>
        <v>654</v>
      </c>
      <c r="Q42" s="22">
        <f>Q8+Q25</f>
        <v>1305</v>
      </c>
      <c r="R42" s="22"/>
      <c r="S42" s="22">
        <f>S8+S25</f>
        <v>13227</v>
      </c>
      <c r="T42" s="22">
        <f>T8+T25</f>
        <v>27444</v>
      </c>
    </row>
    <row r="43" spans="2:20" ht="9">
      <c r="B43" s="23" t="s">
        <v>13</v>
      </c>
      <c r="D43" s="22">
        <f>D9+D26</f>
        <v>2389</v>
      </c>
      <c r="E43" s="22">
        <f>E9+E26</f>
        <v>4248</v>
      </c>
      <c r="F43" s="22"/>
      <c r="G43" s="22">
        <f>G9+G26</f>
        <v>10990</v>
      </c>
      <c r="H43" s="22">
        <f>H9+H26</f>
        <v>85727</v>
      </c>
      <c r="I43" s="22"/>
      <c r="J43" s="22">
        <f>J9+J26</f>
        <v>10786</v>
      </c>
      <c r="K43" s="22">
        <f>K9+K26</f>
        <v>58154</v>
      </c>
      <c r="L43" s="22"/>
      <c r="M43" s="22">
        <f>M9+M26</f>
        <v>1128</v>
      </c>
      <c r="N43" s="22">
        <f>N9+N26</f>
        <v>4682</v>
      </c>
      <c r="O43" s="22"/>
      <c r="P43" s="22">
        <f>P9+P26</f>
        <v>634</v>
      </c>
      <c r="Q43" s="22">
        <f>Q9+Q26</f>
        <v>2068</v>
      </c>
      <c r="R43" s="22"/>
      <c r="S43" s="22">
        <f>S9+S26</f>
        <v>25927</v>
      </c>
      <c r="T43" s="22">
        <f>T9+T26</f>
        <v>154879</v>
      </c>
    </row>
    <row r="44" spans="2:20" ht="9">
      <c r="B44" s="23" t="s">
        <v>12</v>
      </c>
      <c r="D44" s="22">
        <f>D10+D27</f>
        <v>3281</v>
      </c>
      <c r="E44" s="22">
        <f>E10+E27</f>
        <v>7235</v>
      </c>
      <c r="F44" s="22"/>
      <c r="G44" s="22">
        <f>G10+G27</f>
        <v>12677</v>
      </c>
      <c r="H44" s="22">
        <f>H10+H27</f>
        <v>108665</v>
      </c>
      <c r="I44" s="22"/>
      <c r="J44" s="22">
        <f>J10+J27</f>
        <v>12834</v>
      </c>
      <c r="K44" s="22">
        <f>K10+K27</f>
        <v>32925</v>
      </c>
      <c r="L44" s="22"/>
      <c r="M44" s="22">
        <f>M10+M27</f>
        <v>1713</v>
      </c>
      <c r="N44" s="22">
        <f>N10+N27</f>
        <v>6438</v>
      </c>
      <c r="O44" s="22"/>
      <c r="P44" s="22">
        <f>P10+P27</f>
        <v>902</v>
      </c>
      <c r="Q44" s="22">
        <f>Q10+Q27</f>
        <v>1974</v>
      </c>
      <c r="R44" s="22"/>
      <c r="S44" s="22">
        <f>S10+S27</f>
        <v>31407</v>
      </c>
      <c r="T44" s="22">
        <f>T10+T27</f>
        <v>157237</v>
      </c>
    </row>
    <row r="45" spans="2:20" ht="9">
      <c r="B45" s="23" t="s">
        <v>11</v>
      </c>
      <c r="D45" s="22">
        <f>D11+D28</f>
        <v>4694</v>
      </c>
      <c r="E45" s="22">
        <f>E11+E28</f>
        <v>88549</v>
      </c>
      <c r="F45" s="22"/>
      <c r="G45" s="22">
        <f>G11+G28</f>
        <v>27775</v>
      </c>
      <c r="H45" s="22">
        <f>H11+H28</f>
        <v>284920</v>
      </c>
      <c r="I45" s="22"/>
      <c r="J45" s="22">
        <f>J11+J28</f>
        <v>23777</v>
      </c>
      <c r="K45" s="22">
        <f>K11+K28</f>
        <v>380999</v>
      </c>
      <c r="L45" s="22"/>
      <c r="M45" s="22">
        <f>M11+M28</f>
        <v>4167</v>
      </c>
      <c r="N45" s="22">
        <f>N11+N28</f>
        <v>49928</v>
      </c>
      <c r="O45" s="22"/>
      <c r="P45" s="22">
        <f>P11+P28</f>
        <v>2474</v>
      </c>
      <c r="Q45" s="22">
        <f>Q11+Q28</f>
        <v>32691</v>
      </c>
      <c r="R45" s="22"/>
      <c r="S45" s="22">
        <f>S11+S28</f>
        <v>62887</v>
      </c>
      <c r="T45" s="22">
        <f>T11+T28</f>
        <v>837087</v>
      </c>
    </row>
    <row r="46" spans="2:20" ht="9">
      <c r="B46" s="23" t="s">
        <v>10</v>
      </c>
      <c r="D46" s="22">
        <f>D12+D29</f>
        <v>1406</v>
      </c>
      <c r="E46" s="22">
        <f>E12+E29</f>
        <v>7584</v>
      </c>
      <c r="F46" s="22"/>
      <c r="G46" s="22">
        <f>G12+G29</f>
        <v>16535</v>
      </c>
      <c r="H46" s="22">
        <f>H12+H29</f>
        <v>36434</v>
      </c>
      <c r="I46" s="22"/>
      <c r="J46" s="22">
        <f>J12+J29</f>
        <v>9889</v>
      </c>
      <c r="K46" s="22">
        <f>K12+K29</f>
        <v>28425</v>
      </c>
      <c r="L46" s="22"/>
      <c r="M46" s="22">
        <f>M12+M29</f>
        <v>1283</v>
      </c>
      <c r="N46" s="22">
        <f>N12+N29</f>
        <v>5555</v>
      </c>
      <c r="O46" s="22"/>
      <c r="P46" s="22">
        <f>P12+P29</f>
        <v>982</v>
      </c>
      <c r="Q46" s="22">
        <f>Q12+Q29</f>
        <v>1996</v>
      </c>
      <c r="R46" s="22"/>
      <c r="S46" s="22">
        <f>S12+S29</f>
        <v>30095</v>
      </c>
      <c r="T46" s="22">
        <f>T12+T29</f>
        <v>79994</v>
      </c>
    </row>
    <row r="47" spans="2:20" ht="9">
      <c r="B47" s="23" t="s">
        <v>9</v>
      </c>
      <c r="D47" s="22">
        <f>D13+D30</f>
        <v>2841</v>
      </c>
      <c r="E47" s="22">
        <f>E13+E30</f>
        <v>6134</v>
      </c>
      <c r="F47" s="22"/>
      <c r="G47" s="22">
        <f>G13+G30</f>
        <v>14761</v>
      </c>
      <c r="H47" s="22">
        <f>H13+H30</f>
        <v>32343</v>
      </c>
      <c r="I47" s="22"/>
      <c r="J47" s="22">
        <f>J13+J30</f>
        <v>6824</v>
      </c>
      <c r="K47" s="22">
        <f>K13+K30</f>
        <v>27302</v>
      </c>
      <c r="L47" s="22"/>
      <c r="M47" s="22">
        <f>M13+M30</f>
        <v>1473</v>
      </c>
      <c r="N47" s="22">
        <f>N13+N30</f>
        <v>3599</v>
      </c>
      <c r="O47" s="22"/>
      <c r="P47" s="22">
        <f>P13+P30</f>
        <v>617</v>
      </c>
      <c r="Q47" s="22">
        <f>Q13+Q30</f>
        <v>2295</v>
      </c>
      <c r="R47" s="22"/>
      <c r="S47" s="22">
        <f>S13+S30</f>
        <v>26516</v>
      </c>
      <c r="T47" s="22">
        <f>T13+T30</f>
        <v>71673</v>
      </c>
    </row>
    <row r="48" spans="2:20" ht="9">
      <c r="B48" s="23" t="s">
        <v>8</v>
      </c>
      <c r="D48" s="22">
        <f>D14+D31</f>
        <v>3278</v>
      </c>
      <c r="E48" s="22">
        <f>E14+E31</f>
        <v>7410</v>
      </c>
      <c r="F48" s="22"/>
      <c r="G48" s="22">
        <f>G14+G31</f>
        <v>14608</v>
      </c>
      <c r="H48" s="22">
        <f>H14+H31</f>
        <v>37585</v>
      </c>
      <c r="I48" s="22"/>
      <c r="J48" s="22">
        <f>J14+J31</f>
        <v>5988</v>
      </c>
      <c r="K48" s="22">
        <f>K14+K31</f>
        <v>28675</v>
      </c>
      <c r="L48" s="22"/>
      <c r="M48" s="22">
        <f>M14+M31</f>
        <v>1299</v>
      </c>
      <c r="N48" s="22">
        <f>N14+N31</f>
        <v>4336</v>
      </c>
      <c r="O48" s="22"/>
      <c r="P48" s="22">
        <f>P14+P31</f>
        <v>732</v>
      </c>
      <c r="Q48" s="22">
        <f>Q14+Q31</f>
        <v>2433</v>
      </c>
      <c r="R48" s="22"/>
      <c r="S48" s="22">
        <f>S14+S31</f>
        <v>25905</v>
      </c>
      <c r="T48" s="22">
        <f>T14+T31</f>
        <v>80439</v>
      </c>
    </row>
    <row r="49" spans="2:20" ht="9">
      <c r="B49" s="23" t="s">
        <v>7</v>
      </c>
      <c r="D49" s="22">
        <f>D15+D32</f>
        <v>4026</v>
      </c>
      <c r="E49" s="22">
        <f>E15+E32</f>
        <v>8221</v>
      </c>
      <c r="F49" s="22"/>
      <c r="G49" s="22">
        <f>G15+G32</f>
        <v>22730</v>
      </c>
      <c r="H49" s="22">
        <f>H15+H32</f>
        <v>46303</v>
      </c>
      <c r="I49" s="22"/>
      <c r="J49" s="22">
        <f>J15+J32</f>
        <v>10323</v>
      </c>
      <c r="K49" s="22">
        <f>K15+K32</f>
        <v>32779</v>
      </c>
      <c r="L49" s="22"/>
      <c r="M49" s="22">
        <f>M15+M32</f>
        <v>1803</v>
      </c>
      <c r="N49" s="22">
        <f>N15+N32</f>
        <v>6032</v>
      </c>
      <c r="O49" s="22"/>
      <c r="P49" s="22">
        <f>P15+P32</f>
        <v>901</v>
      </c>
      <c r="Q49" s="22">
        <f>Q15+Q32</f>
        <v>2047</v>
      </c>
      <c r="R49" s="22"/>
      <c r="S49" s="22">
        <f>S15+S32</f>
        <v>39783</v>
      </c>
      <c r="T49" s="22">
        <f>T15+T32</f>
        <v>95382</v>
      </c>
    </row>
    <row r="50" spans="2:20" ht="9">
      <c r="B50" s="23" t="s">
        <v>6</v>
      </c>
      <c r="D50" s="22">
        <f>D16+D33</f>
        <v>3847</v>
      </c>
      <c r="E50" s="22">
        <f>E16+E33</f>
        <v>8358</v>
      </c>
      <c r="F50" s="22"/>
      <c r="G50" s="22">
        <f>G16+G33</f>
        <v>18738</v>
      </c>
      <c r="H50" s="22">
        <f>H16+H33</f>
        <v>39166</v>
      </c>
      <c r="I50" s="22"/>
      <c r="J50" s="22">
        <f>J16+J33</f>
        <v>7641</v>
      </c>
      <c r="K50" s="22">
        <f>K16+K33</f>
        <v>30817</v>
      </c>
      <c r="L50" s="22"/>
      <c r="M50" s="22">
        <f>M16+M33</f>
        <v>1343</v>
      </c>
      <c r="N50" s="22">
        <f>N16+N33</f>
        <v>5814</v>
      </c>
      <c r="O50" s="22"/>
      <c r="P50" s="22">
        <f>P16+P33</f>
        <v>361</v>
      </c>
      <c r="Q50" s="22">
        <f>Q16+Q33</f>
        <v>2398</v>
      </c>
      <c r="R50" s="22"/>
      <c r="S50" s="22">
        <f>S16+S33</f>
        <v>31930</v>
      </c>
      <c r="T50" s="22">
        <f>T16+T33</f>
        <v>86553</v>
      </c>
    </row>
    <row r="51" spans="2:20" ht="9">
      <c r="B51" s="23" t="s">
        <v>5</v>
      </c>
      <c r="D51" s="22">
        <f>D17+D34</f>
        <v>2555</v>
      </c>
      <c r="E51" s="22">
        <f>E17+E34</f>
        <v>5178</v>
      </c>
      <c r="F51" s="22"/>
      <c r="G51" s="22">
        <f>G17+G34</f>
        <v>9534</v>
      </c>
      <c r="H51" s="22">
        <f>H17+H34</f>
        <v>20516</v>
      </c>
      <c r="I51" s="22"/>
      <c r="J51" s="22">
        <f>J17+J34</f>
        <v>4971</v>
      </c>
      <c r="K51" s="22">
        <f>K17+K34</f>
        <v>18668</v>
      </c>
      <c r="L51" s="22"/>
      <c r="M51" s="22">
        <f>M17+M34</f>
        <v>618</v>
      </c>
      <c r="N51" s="22">
        <f>N17+N34</f>
        <v>3281</v>
      </c>
      <c r="O51" s="22"/>
      <c r="P51" s="22">
        <f>P17+P34</f>
        <v>411</v>
      </c>
      <c r="Q51" s="22">
        <f>Q17+Q34</f>
        <v>2287</v>
      </c>
      <c r="R51" s="22"/>
      <c r="S51" s="22">
        <f>S17+S34</f>
        <v>18089</v>
      </c>
      <c r="T51" s="22">
        <f>T17+T34</f>
        <v>49930</v>
      </c>
    </row>
    <row r="52" spans="2:20" ht="9">
      <c r="B52" s="23" t="s">
        <v>4</v>
      </c>
      <c r="D52" s="22">
        <f>D18+D35</f>
        <v>2547</v>
      </c>
      <c r="E52" s="22">
        <f>E18+E35</f>
        <v>4017</v>
      </c>
      <c r="F52" s="22"/>
      <c r="G52" s="22">
        <f>G18+G35</f>
        <v>10589</v>
      </c>
      <c r="H52" s="22">
        <f>H18+H35</f>
        <v>24094</v>
      </c>
      <c r="I52" s="22"/>
      <c r="J52" s="22">
        <f>J18+J35</f>
        <v>4566</v>
      </c>
      <c r="K52" s="22">
        <f>K18+K35</f>
        <v>17957</v>
      </c>
      <c r="L52" s="22"/>
      <c r="M52" s="22">
        <f>M18+M35</f>
        <v>1117</v>
      </c>
      <c r="N52" s="22">
        <f>N18+N35</f>
        <v>3844</v>
      </c>
      <c r="O52" s="22"/>
      <c r="P52" s="22">
        <f>P18+P35</f>
        <v>854</v>
      </c>
      <c r="Q52" s="22">
        <f>Q18+Q35</f>
        <v>3163</v>
      </c>
      <c r="R52" s="22"/>
      <c r="S52" s="22">
        <f>S18+S35</f>
        <v>19673</v>
      </c>
      <c r="T52" s="22">
        <f>T18+T35</f>
        <v>53075</v>
      </c>
    </row>
    <row r="53" spans="1:20" ht="9">
      <c r="A53" s="21">
        <v>2010</v>
      </c>
      <c r="B53" s="20" t="s">
        <v>3</v>
      </c>
      <c r="C53" s="19"/>
      <c r="D53" s="18">
        <f>D19+D36</f>
        <v>34103</v>
      </c>
      <c r="E53" s="18">
        <f>E19+E36</f>
        <v>152573</v>
      </c>
      <c r="F53" s="18"/>
      <c r="G53" s="18">
        <f>G19+G36</f>
        <v>185264</v>
      </c>
      <c r="H53" s="18">
        <f>H19+H36</f>
        <v>768523</v>
      </c>
      <c r="I53" s="18"/>
      <c r="J53" s="18">
        <f>J19+J36</f>
        <v>108728</v>
      </c>
      <c r="K53" s="18">
        <f>K19+K36</f>
        <v>681592</v>
      </c>
      <c r="L53" s="18"/>
      <c r="M53" s="18">
        <f>M19+M36</f>
        <v>18256</v>
      </c>
      <c r="N53" s="18">
        <f>N19+N36</f>
        <v>98931</v>
      </c>
      <c r="O53" s="18"/>
      <c r="P53" s="18">
        <f>P19+P36</f>
        <v>10175</v>
      </c>
      <c r="Q53" s="18">
        <f>Q19+Q36</f>
        <v>55628</v>
      </c>
      <c r="R53" s="18"/>
      <c r="S53" s="18">
        <f>S19+S36</f>
        <v>356526</v>
      </c>
      <c r="T53" s="18">
        <f>T19+T36</f>
        <v>1757247</v>
      </c>
    </row>
    <row r="54" spans="1:20" ht="9">
      <c r="A54" s="17"/>
      <c r="B54" s="16" t="s">
        <v>2</v>
      </c>
      <c r="C54" s="15"/>
      <c r="D54" s="14">
        <f>D53-D40</f>
        <v>1482</v>
      </c>
      <c r="E54" s="14">
        <f>E53-E40</f>
        <v>84413</v>
      </c>
      <c r="F54" s="14"/>
      <c r="G54" s="14">
        <f>G53-G40</f>
        <v>-126535</v>
      </c>
      <c r="H54" s="14">
        <f>H53-H40</f>
        <v>174619</v>
      </c>
      <c r="I54" s="14"/>
      <c r="J54" s="14">
        <f>J53-J40</f>
        <v>-61217</v>
      </c>
      <c r="K54" s="14">
        <f>K53-K40</f>
        <v>355622</v>
      </c>
      <c r="L54" s="14"/>
      <c r="M54" s="14">
        <f>M53-M40</f>
        <v>-13795</v>
      </c>
      <c r="N54" s="14">
        <f>N53-N40</f>
        <v>28284</v>
      </c>
      <c r="O54" s="14"/>
      <c r="P54" s="14">
        <f>P53-P40</f>
        <v>-9627</v>
      </c>
      <c r="Q54" s="14">
        <f>Q53-Q40</f>
        <v>17590</v>
      </c>
      <c r="R54" s="14"/>
      <c r="S54" s="14">
        <f>S53-S40</f>
        <v>-209692</v>
      </c>
      <c r="T54" s="14">
        <f>T53-T40</f>
        <v>660528</v>
      </c>
    </row>
    <row r="55" spans="1:20" ht="9">
      <c r="A55" s="11"/>
      <c r="B55" s="13" t="s">
        <v>1</v>
      </c>
      <c r="C55" s="4"/>
      <c r="D55" s="12">
        <f>(D53-D40)/D40</f>
        <v>0.04543085742313234</v>
      </c>
      <c r="E55" s="12">
        <f>(E53-E40)/E40</f>
        <v>1.2384536384976526</v>
      </c>
      <c r="F55" s="12"/>
      <c r="G55" s="12">
        <f>(G53-G40)/G40</f>
        <v>-0.40582234067460127</v>
      </c>
      <c r="H55" s="12">
        <f>(H53-H40)/H40</f>
        <v>0.2940188986772273</v>
      </c>
      <c r="I55" s="12"/>
      <c r="J55" s="12">
        <f>(J53-J40)/J40</f>
        <v>-0.36021654064550296</v>
      </c>
      <c r="K55" s="12">
        <f>(K53-K40)/K40</f>
        <v>1.0909654262662207</v>
      </c>
      <c r="L55" s="12"/>
      <c r="M55" s="12">
        <f>(M53-M40)/M40</f>
        <v>-0.43040778758853077</v>
      </c>
      <c r="N55" s="12">
        <f>(N53-N40)/N40</f>
        <v>0.40035670304471527</v>
      </c>
      <c r="O55" s="12"/>
      <c r="P55" s="12">
        <f>(P53-P40)/P40</f>
        <v>-0.4861630138369862</v>
      </c>
      <c r="Q55" s="12">
        <f>(Q53-Q40)/Q40</f>
        <v>0.4624323045375677</v>
      </c>
      <c r="R55" s="12"/>
      <c r="S55" s="12">
        <f>(S53-S40)/S40</f>
        <v>-0.37033792638171165</v>
      </c>
      <c r="T55" s="12">
        <f>(T53-T40)/T40</f>
        <v>0.6022764263225129</v>
      </c>
    </row>
    <row r="56" spans="1:20" ht="9">
      <c r="A56" s="11"/>
      <c r="B56" s="5"/>
      <c r="C56" s="4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10"/>
      <c r="T56" s="9"/>
    </row>
    <row r="57" spans="1:20" ht="9">
      <c r="A57" s="8" t="s">
        <v>0</v>
      </c>
      <c r="B57" s="7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4"/>
      <c r="S57" s="3"/>
      <c r="T57" s="3"/>
    </row>
    <row r="58" spans="1:20" ht="9">
      <c r="A58" s="6"/>
      <c r="B58" s="5"/>
      <c r="C58" s="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4"/>
      <c r="S58" s="3"/>
      <c r="T58" s="3"/>
    </row>
    <row r="59" spans="6:17" ht="9"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</sheetData>
  <sheetProtection/>
  <mergeCells count="11">
    <mergeCell ref="A1:T1"/>
    <mergeCell ref="A5:T5"/>
    <mergeCell ref="A22:T22"/>
    <mergeCell ref="A39:T39"/>
    <mergeCell ref="A3:B3"/>
    <mergeCell ref="D3:E3"/>
    <mergeCell ref="G3:H3"/>
    <mergeCell ref="J3:K3"/>
    <mergeCell ref="M3:N3"/>
    <mergeCell ref="P3:Q3"/>
    <mergeCell ref="S3:T3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01128070</dc:creator>
  <cp:keywords/>
  <dc:description/>
  <cp:lastModifiedBy>01128070</cp:lastModifiedBy>
  <dcterms:created xsi:type="dcterms:W3CDTF">2013-02-21T15:54:03Z</dcterms:created>
  <dcterms:modified xsi:type="dcterms:W3CDTF">2013-02-21T15:54:19Z</dcterms:modified>
  <cp:category/>
  <cp:version/>
  <cp:contentType/>
  <cp:contentStatus/>
</cp:coreProperties>
</file>