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tente\Documents\Repertorio Statistico 2022\Tavole definitive\"/>
    </mc:Choice>
  </mc:AlternateContent>
  <xr:revisionPtr revIDLastSave="0" documentId="13_ncr:1_{6E7339B1-BF52-4107-B552-6F899114B4D9}" xr6:coauthVersionLast="47" xr6:coauthVersionMax="47" xr10:uidLastSave="{00000000-0000-0000-0000-000000000000}"/>
  <bookViews>
    <workbookView xWindow="-108" yWindow="-108" windowWidth="23256" windowHeight="12576" tabRatio="781" firstSheet="1" activeTab="13" xr2:uid="{00000000-000D-0000-FFFF-FFFF00000000}"/>
  </bookViews>
  <sheets>
    <sheet name="INDICE" sheetId="2" r:id="rId1"/>
    <sheet name="TAV. 1.1" sheetId="7" r:id="rId2"/>
    <sheet name="TAV. 1.2" sheetId="8" r:id="rId3"/>
    <sheet name="TAV. 1.3" sheetId="6" r:id="rId4"/>
    <sheet name="TAV. 1.4" sheetId="18" r:id="rId5"/>
    <sheet name="TAV. 1.5" sheetId="19" r:id="rId6"/>
    <sheet name="TAV. 1.6" sheetId="172" r:id="rId7"/>
    <sheet name="TAV. 1.7" sheetId="177" r:id="rId8"/>
    <sheet name="TAV 1.8.1" sheetId="215" r:id="rId9"/>
    <sheet name="TAV 1.8.2" sheetId="216" r:id="rId10"/>
    <sheet name="TAV 1.9.1" sheetId="208" r:id="rId11"/>
    <sheet name="TAV 1.9.2" sheetId="210" r:id="rId12"/>
    <sheet name="TAV 1.9.3" sheetId="209" r:id="rId13"/>
    <sheet name="TAV 1.9.4" sheetId="207" r:id="rId14"/>
  </sheets>
  <calcPr calcId="181029"/>
  <fileRecoveryPr repairLoad="1"/>
</workbook>
</file>

<file path=xl/calcChain.xml><?xml version="1.0" encoding="utf-8"?>
<calcChain xmlns="http://schemas.openxmlformats.org/spreadsheetml/2006/main">
  <c r="L53" i="216" l="1"/>
  <c r="N52" i="216"/>
  <c r="N53" i="216" s="1"/>
  <c r="N54" i="216" s="1"/>
  <c r="M52" i="216"/>
  <c r="L52" i="216"/>
  <c r="N47" i="216"/>
  <c r="M47" i="216"/>
  <c r="L47" i="216"/>
  <c r="N43" i="216"/>
  <c r="M43" i="216"/>
  <c r="M53" i="216" s="1"/>
  <c r="L43" i="216"/>
  <c r="N29" i="216"/>
  <c r="M29" i="216"/>
  <c r="L29" i="216"/>
  <c r="N21" i="216"/>
  <c r="M21" i="216"/>
  <c r="L21" i="216"/>
  <c r="J63" i="215"/>
  <c r="J64" i="215" s="1"/>
  <c r="I63" i="215"/>
  <c r="I64" i="215" s="1"/>
  <c r="I65" i="215" s="1"/>
  <c r="L54" i="216" s="1"/>
  <c r="J58" i="215"/>
  <c r="I58" i="215"/>
  <c r="J54" i="215"/>
  <c r="I54" i="215"/>
  <c r="J47" i="215"/>
  <c r="I47" i="215"/>
  <c r="J40" i="215"/>
  <c r="I40" i="215"/>
  <c r="J32" i="215"/>
  <c r="I32" i="215"/>
  <c r="J24" i="215"/>
  <c r="I24" i="215"/>
  <c r="J16" i="215"/>
  <c r="I16" i="215"/>
  <c r="I6" i="215"/>
</calcChain>
</file>

<file path=xl/sharedStrings.xml><?xml version="1.0" encoding="utf-8"?>
<sst xmlns="http://schemas.openxmlformats.org/spreadsheetml/2006/main" count="1119" uniqueCount="463">
  <si>
    <t>Anello Alessandro</t>
  </si>
  <si>
    <t>Ferrandelli Fabrizio</t>
  </si>
  <si>
    <t>1.9.1</t>
  </si>
  <si>
    <t>1.9.2</t>
  </si>
  <si>
    <t xml:space="preserve">Vice Sindaco </t>
  </si>
  <si>
    <t>1.2</t>
  </si>
  <si>
    <t>1.3</t>
  </si>
  <si>
    <t>1.4</t>
  </si>
  <si>
    <t>1.5</t>
  </si>
  <si>
    <t>nato a</t>
  </si>
  <si>
    <t>il</t>
  </si>
  <si>
    <t>voti</t>
  </si>
  <si>
    <t>Candidato</t>
  </si>
  <si>
    <t>Capogruppo:</t>
  </si>
  <si>
    <t>Consiglieri</t>
  </si>
  <si>
    <t>Gruppo Consiliare</t>
  </si>
  <si>
    <t>(Sindaco ff.)</t>
  </si>
  <si>
    <t>Benso della Verdura duca Giulio</t>
  </si>
  <si>
    <t>aprile</t>
  </si>
  <si>
    <t>Paternò prof. Senatore Emanuele</t>
  </si>
  <si>
    <t>maggio</t>
  </si>
  <si>
    <t>Olivieri comm. Eugenio</t>
  </si>
  <si>
    <t>Pantalone comm. Eugenio</t>
  </si>
  <si>
    <t>(R. Commissario)</t>
  </si>
  <si>
    <t>Amato Pojero senatore comm. Michele</t>
  </si>
  <si>
    <t>Olivieri senatore comm. Eugenio</t>
  </si>
  <si>
    <t>Rebucci cav. Maria</t>
  </si>
  <si>
    <t>Beccadelli di Camporeale sen. Princ. Paolo</t>
  </si>
  <si>
    <t>Vayrat Pietro</t>
  </si>
  <si>
    <t>Tasca Lanza comm. Giuseppe</t>
  </si>
  <si>
    <t>Bonanno avv. Pietro</t>
  </si>
  <si>
    <t>(pro Sindaco)</t>
  </si>
  <si>
    <t>Di Martino comm. Girolamo</t>
  </si>
  <si>
    <t>marzo</t>
  </si>
  <si>
    <t>Tesauro comm. Francesco Paolo</t>
  </si>
  <si>
    <t>Bladier comm. Gennaro</t>
  </si>
  <si>
    <t>Trigona Romualdo conte di S. Elia</t>
  </si>
  <si>
    <t>Moncada Grispo cav. Francesco</t>
  </si>
  <si>
    <t>Gay cav. Francesco</t>
  </si>
  <si>
    <t>Di Salvo barone Vincenzo</t>
  </si>
  <si>
    <t>Tagliavia conte Salvatore</t>
  </si>
  <si>
    <t>Di Scalea Lanza cav. Giuseppe</t>
  </si>
  <si>
    <t>Di Donato comm. Gennaro</t>
  </si>
  <si>
    <t>Delli Santi comm. Domenico</t>
  </si>
  <si>
    <t>Di Marzo prof. Salvatore</t>
  </si>
  <si>
    <t>(Potestà)</t>
  </si>
  <si>
    <t>Spadafora principe Michele</t>
  </si>
  <si>
    <t>Borrelli Gr. Uff. prof. Giuseppe</t>
  </si>
  <si>
    <t>(S. Commissario)</t>
  </si>
  <si>
    <t>Noto Sardegna Gr. Uff. prof. Giuseppe</t>
  </si>
  <si>
    <t>Sofia comm. Dott. Francesco</t>
  </si>
  <si>
    <t>Monroy Generale Alberto</t>
  </si>
  <si>
    <t>Poletti colonnello Charles</t>
  </si>
  <si>
    <t>(Comm. Aff. Civili G. M. A.)</t>
  </si>
  <si>
    <t>Tasca cav. Lucio</t>
  </si>
  <si>
    <t>Merlo barone Enrico</t>
  </si>
  <si>
    <t>(Comm. Prefettizio)</t>
  </si>
  <si>
    <t>Gullo avv. Rocco</t>
  </si>
  <si>
    <t>Patricolo on.le dott. Gennaro</t>
  </si>
  <si>
    <t>Avolio dott. Guido</t>
  </si>
  <si>
    <t>Cosenza prof. Dott. Guido</t>
  </si>
  <si>
    <t>Piveti avv. Ernesto</t>
  </si>
  <si>
    <t>(Vice Sindaco)</t>
  </si>
  <si>
    <t>luglio</t>
  </si>
  <si>
    <t>novembre</t>
  </si>
  <si>
    <t>Stabile comm. Mariano</t>
  </si>
  <si>
    <t>dicembre</t>
  </si>
  <si>
    <t>Starrabba Antonio Marchese di Rudini</t>
  </si>
  <si>
    <t>agosto</t>
  </si>
  <si>
    <t>ottobre</t>
  </si>
  <si>
    <t>Peranni comm. Domenico</t>
  </si>
  <si>
    <t>settembre</t>
  </si>
  <si>
    <t>Insalaco Giuseppe</t>
  </si>
  <si>
    <t>Camilleri dott. Stefano</t>
  </si>
  <si>
    <t>Scialabba dott. Nicolò</t>
  </si>
  <si>
    <t>(Commis. Straordinario)</t>
  </si>
  <si>
    <t>Vitocolonna dott. Gianfranco</t>
  </si>
  <si>
    <t>Orlando prof. Leoluca</t>
  </si>
  <si>
    <t>Gentile prof. Andrea</t>
  </si>
  <si>
    <t>DURATA DELL'INCARICO</t>
  </si>
  <si>
    <t>NOMINATIVI</t>
  </si>
  <si>
    <t>DAL</t>
  </si>
  <si>
    <t>AL</t>
  </si>
  <si>
    <t>Balsano cav. Salesio</t>
  </si>
  <si>
    <t>(Sindaco)</t>
  </si>
  <si>
    <t>B1</t>
  </si>
  <si>
    <t>B3</t>
  </si>
  <si>
    <t>D1</t>
  </si>
  <si>
    <t>D3</t>
  </si>
  <si>
    <t>Dirigenti</t>
  </si>
  <si>
    <t>Notarbartolo cav. Emanuele</t>
  </si>
  <si>
    <t>Perez comm. Francesco</t>
  </si>
  <si>
    <t>Raffaele senatore Giovanni</t>
  </si>
  <si>
    <t>Turrisi Colonna senatore barone Nicolò</t>
  </si>
  <si>
    <t>gennaio</t>
  </si>
  <si>
    <t>Ugo delle Favere marchese Piero</t>
  </si>
  <si>
    <t>febbraio</t>
  </si>
  <si>
    <t>Romano Lofaso cav. Emanuele</t>
  </si>
  <si>
    <t>giugno</t>
  </si>
  <si>
    <t>Vergara di Craco duca Fortunato</t>
  </si>
  <si>
    <t>Vadalà comm. Dott. Riccardo</t>
  </si>
  <si>
    <t>Scaduto prof. avv. Gioacchino</t>
  </si>
  <si>
    <t>Leotta dott. Mario</t>
  </si>
  <si>
    <t>Salerno dott. Giuseppe</t>
  </si>
  <si>
    <t>Maugeri Gr. Uff. Ing. Luciano</t>
  </si>
  <si>
    <t>Lima dott. Salvatore</t>
  </si>
  <si>
    <t>Di Liberto dott. Francesco Saverio</t>
  </si>
  <si>
    <t>Bevilacqua dott. Paolo</t>
  </si>
  <si>
    <t>Spagnolo dott. Francesco</t>
  </si>
  <si>
    <t>Ciancimino Vito</t>
  </si>
  <si>
    <t>Marchello dott. Giacomo</t>
  </si>
  <si>
    <t>Scoma Carmelo</t>
  </si>
  <si>
    <t>Lapi Giovanni</t>
  </si>
  <si>
    <t>Mantione Giacomo</t>
  </si>
  <si>
    <t>Martellucci dott. Nello</t>
  </si>
  <si>
    <t>Pucci prof.ssa Elda</t>
  </si>
  <si>
    <t>Filippone Gr. Uff. dott. Lorenzo</t>
  </si>
  <si>
    <t>Telesca comm. dott. Alfredo</t>
  </si>
  <si>
    <t>Labianca comm. dott. Cosimo</t>
  </si>
  <si>
    <t>Speranza dott. Gaetano</t>
  </si>
  <si>
    <t>Celone dott. Armando</t>
  </si>
  <si>
    <t>Maggio avv. Nicolò</t>
  </si>
  <si>
    <t>Bosco dott. Giuseppe</t>
  </si>
  <si>
    <t>La Placa dott. Gaetano</t>
  </si>
  <si>
    <t>Giordano dott. Nicolò</t>
  </si>
  <si>
    <t>Melandri dott. Eligio</t>
  </si>
  <si>
    <t>Pecoraro dott. Carmelo</t>
  </si>
  <si>
    <t>Albanese dott. Giuseppe</t>
  </si>
  <si>
    <t>Totale</t>
  </si>
  <si>
    <t>Comella dott. Bernardo</t>
  </si>
  <si>
    <t>Li Vecchi dott. Damiano</t>
  </si>
  <si>
    <t>1.4 AMMINISTRATORI DELLA CITTA' DAL 1861</t>
  </si>
  <si>
    <t>1.5 SEGRETARI COMUNALI DAL 1861</t>
  </si>
  <si>
    <t>AMMINISTRATORI DELLA CITTA' DAL 1861</t>
  </si>
  <si>
    <t>SEGRETARI COMUNALI DAL 1861</t>
  </si>
  <si>
    <t>Sindaco</t>
  </si>
  <si>
    <t>Nominativo Candidato</t>
  </si>
  <si>
    <t>%</t>
  </si>
  <si>
    <t>Lista</t>
  </si>
  <si>
    <t>Voti</t>
  </si>
  <si>
    <t>Lo Vasco dott. Domenico</t>
  </si>
  <si>
    <t>Rizzo dott. Aldo</t>
  </si>
  <si>
    <t>Orobello dott. Manlio</t>
  </si>
  <si>
    <t>Piraineo dott. Vittorio</t>
  </si>
  <si>
    <t>Serio dott. Guglielmo</t>
  </si>
  <si>
    <t>Cammarata On. Avv. Diego</t>
  </si>
  <si>
    <t>Baldi cav. Gaetano</t>
  </si>
  <si>
    <t>(Segretario)</t>
  </si>
  <si>
    <t>D'Onofrio cav. Antonio</t>
  </si>
  <si>
    <t>Maggiore Perni avv. Francesco</t>
  </si>
  <si>
    <t>Pijola avv. Biagio</t>
  </si>
  <si>
    <t>Naselli cav. Pietro</t>
  </si>
  <si>
    <t>Saladino cav. Lorenzo</t>
  </si>
  <si>
    <t>Donaturi cav. Lorenzo</t>
  </si>
  <si>
    <t>Rosciglione Gr. Uff. avv. Giovanni</t>
  </si>
  <si>
    <t>Bellavista dott. cav. Camillo</t>
  </si>
  <si>
    <t>Mormino Gr. Uff. Francesco</t>
  </si>
  <si>
    <t>Coschiera cav. avv. Salvatore</t>
  </si>
  <si>
    <t>Carta cav. dott. Domenico</t>
  </si>
  <si>
    <t>Scarpinato Francesco Paolo</t>
  </si>
  <si>
    <t xml:space="preserve">Tantillo Giulio </t>
  </si>
  <si>
    <t>Dall'Acqua avv. Fabrizio</t>
  </si>
  <si>
    <t>Latella dott.ssa Luisa</t>
  </si>
  <si>
    <t>Palermo</t>
  </si>
  <si>
    <t>A</t>
  </si>
  <si>
    <t>C</t>
  </si>
  <si>
    <t>1.6</t>
  </si>
  <si>
    <t>CONSIGLIO COMUNALE IN CARICA ALLA DATA DI PUBBLICAZIONE DELL'ANNUARIO</t>
  </si>
  <si>
    <t>Fonte: Sito Istituzionale del Comune di Palermo</t>
  </si>
  <si>
    <t>GIUNTA COMUNALE IN CARICA ALLA DATA DI PUBBLICAZIONE DELL'ANNUARIO</t>
  </si>
  <si>
    <t>FORZA ITALIA</t>
  </si>
  <si>
    <t xml:space="preserve">Assessore </t>
  </si>
  <si>
    <t>Operai</t>
  </si>
  <si>
    <t>Impiegati</t>
  </si>
  <si>
    <t>Ferrara Fabrizio</t>
  </si>
  <si>
    <t>Tantillo Giulio</t>
  </si>
  <si>
    <t xml:space="preserve"> 1.6 GIUNTA COMUNALE IN CARICA ALLA DATA DI PUBBLICAZIONE</t>
  </si>
  <si>
    <t>Torna all'indice</t>
  </si>
  <si>
    <t>TITOLO 1</t>
  </si>
  <si>
    <t>TITOLO 2</t>
  </si>
  <si>
    <t>TITOLO 3</t>
  </si>
  <si>
    <t>TITOLO 4</t>
  </si>
  <si>
    <t>1.1</t>
  </si>
  <si>
    <t>Totale Voti Sindaco</t>
  </si>
  <si>
    <t>di cui solo Sindaco</t>
  </si>
  <si>
    <t>Forello Salvatore</t>
  </si>
  <si>
    <t>% Voti</t>
  </si>
  <si>
    <t>Chinnici Valentina</t>
  </si>
  <si>
    <t>Figuccia Sabrina</t>
  </si>
  <si>
    <t>MOVIMENTO 5 STELLE</t>
  </si>
  <si>
    <t>Amella Concetta</t>
  </si>
  <si>
    <t>Argiroffi Giulia</t>
  </si>
  <si>
    <t>Randazzo Antonino</t>
  </si>
  <si>
    <t>Arcoleo Rosario</t>
  </si>
  <si>
    <t>Chinnici Dario</t>
  </si>
  <si>
    <t>Giaconia Massimiliano</t>
  </si>
  <si>
    <t>Inzerillo Giovanni</t>
  </si>
  <si>
    <t>Meli Caterina</t>
  </si>
  <si>
    <t>Zacco Ottavio</t>
  </si>
  <si>
    <t>ALLEANZA PER PALERMO</t>
  </si>
  <si>
    <t>TITOLO 5</t>
  </si>
  <si>
    <t>TITOLO 6</t>
  </si>
  <si>
    <t>TITOLO 7</t>
  </si>
  <si>
    <t>TITOLO 9</t>
  </si>
  <si>
    <t>Personale Comparto EE.LL.</t>
  </si>
  <si>
    <t>(Segretario Capo)</t>
  </si>
  <si>
    <t>(ff. Segretario Capo)</t>
  </si>
  <si>
    <t>(Segretario Generale)</t>
  </si>
  <si>
    <t>(ff. Segretario Generale)</t>
  </si>
  <si>
    <t>(Segretario Generale Reggente)</t>
  </si>
  <si>
    <t>Schede nulle</t>
  </si>
  <si>
    <t>Schede bianche</t>
  </si>
  <si>
    <t>Votanti</t>
  </si>
  <si>
    <t>Totale voti Sindaco</t>
  </si>
  <si>
    <t>Candidato Sindaco</t>
  </si>
  <si>
    <t>Currao dott. Salvatore</t>
  </si>
  <si>
    <t>Vella dott. Giuseppe</t>
  </si>
  <si>
    <t>Le Donne dott. Antonio</t>
  </si>
  <si>
    <t>Fonte: Settore Risorse Umane</t>
  </si>
  <si>
    <t>FRATELLI D'ITALIA</t>
  </si>
  <si>
    <t>M</t>
  </si>
  <si>
    <t>F</t>
  </si>
  <si>
    <t>M+F</t>
  </si>
  <si>
    <t>Personale COIME</t>
  </si>
  <si>
    <t>Totale complessivo</t>
  </si>
  <si>
    <t>35-39</t>
  </si>
  <si>
    <t>40-44</t>
  </si>
  <si>
    <t>45-49</t>
  </si>
  <si>
    <t>50-54</t>
  </si>
  <si>
    <t>55-59</t>
  </si>
  <si>
    <t>60-64</t>
  </si>
  <si>
    <t>65 e oltre</t>
  </si>
  <si>
    <t>a tempo determinato</t>
  </si>
  <si>
    <t>a tempo indeterminato</t>
  </si>
  <si>
    <t>a tempo pieno</t>
  </si>
  <si>
    <t>a tempo parziale</t>
  </si>
  <si>
    <t>Titolo
Tipologia</t>
  </si>
  <si>
    <t>Denominazione</t>
  </si>
  <si>
    <t>COMPETENZA</t>
  </si>
  <si>
    <t>CASSA</t>
  </si>
  <si>
    <t>Fondo pluriennale vincolato per spese correnti</t>
  </si>
  <si>
    <t>Fondo pluriennale vincolato per spese in conto capitale</t>
  </si>
  <si>
    <t>Utilizzo Risultato di Amministrazione</t>
  </si>
  <si>
    <t>Fondo di Cassa all'1/1/esercizio di riferimento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</si>
  <si>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</si>
  <si>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</si>
  <si>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</si>
  <si>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</si>
  <si>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</si>
  <si>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</si>
  <si>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</si>
  <si>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</si>
  <si>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</si>
  <si>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</si>
  <si>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</si>
  <si>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</si>
  <si>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</si>
  <si>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</si>
  <si>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</si>
  <si>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</si>
  <si>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</si>
  <si>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</si>
  <si>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</si>
  <si>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</si>
  <si>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</si>
  <si>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</si>
  <si>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</si>
  <si>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</si>
  <si>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</si>
  <si>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</si>
  <si>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</si>
  <si>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</si>
  <si>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</si>
  <si>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</si>
  <si>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</si>
  <si>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</si>
  <si>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</si>
  <si>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</si>
  <si>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</si>
  <si>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Accensione prestiti</t>
  </si>
  <si>
    <t>TOTALE TITOLO 6: Accensione prestiti</t>
  </si>
  <si>
    <t>Anticipazioni da istituto tesoriere/cassiere</t>
  </si>
  <si>
    <t>Tipologia 100: Anticipazioni da istituto tesoriere/cassiere</t>
  </si>
  <si>
    <t>TOTALE TITOLO 7: Anticipazioni da istituto tesoriere/cassiere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</si>
  <si>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</si>
  <si>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</si>
  <si>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</si>
  <si>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</si>
  <si>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</si>
  <si>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TOTALE GENERALE DELLE ENTRATE</t>
  </si>
  <si>
    <t>DISAVANZO FORMATOSI NELL'ESERCIZIO (Totale generale delle spese di competenza - Totale generale delle entrate di competenza)</t>
  </si>
  <si>
    <t>TITOLI E MACROAGGREGATI DI SPESA/MISSIONI</t>
  </si>
  <si>
    <t>Totale generale delle spese</t>
  </si>
  <si>
    <t xml:space="preserve">Competenza </t>
  </si>
  <si>
    <t>Cassa</t>
  </si>
  <si>
    <t>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</si>
  <si>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</si>
  <si>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</si>
  <si>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</si>
  <si>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</si>
  <si>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</si>
  <si>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</si>
  <si>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</si>
  <si>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</si>
  <si>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</si>
  <si>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</si>
  <si>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</si>
  <si>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</si>
  <si>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</si>
  <si>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</si>
  <si>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</si>
  <si>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</si>
  <si>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</si>
  <si>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</si>
  <si>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</si>
  <si>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</si>
  <si>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</si>
  <si>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</si>
  <si>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</si>
  <si>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</si>
  <si>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</si>
  <si>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</si>
  <si>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</si>
  <si>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</si>
  <si>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</si>
  <si>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</si>
  <si>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</si>
  <si>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</si>
  <si>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</si>
  <si>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</si>
  <si>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</si>
  <si>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</si>
  <si>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</si>
  <si>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</si>
  <si>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</si>
  <si>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AVANZO FORMATOSI NELL'ESERCIZIO/FONDO DI CASSA (Totale generale delle entrate - Totale generale delle spese)</t>
  </si>
  <si>
    <t>30-34</t>
  </si>
  <si>
    <t>Canto Leonardo</t>
  </si>
  <si>
    <t>DEMOCRAZIA CRISTIANA</t>
  </si>
  <si>
    <t>Lagalla prof. Roberto</t>
  </si>
  <si>
    <t>Liotta dott. Raimondo</t>
  </si>
  <si>
    <t>Miceli Francesco</t>
  </si>
  <si>
    <t>Lomonte Ciro</t>
  </si>
  <si>
    <t>Barbera Giuseppa</t>
  </si>
  <si>
    <t>Lagalla Roberto</t>
  </si>
  <si>
    <t>Donato Francesca</t>
  </si>
  <si>
    <t>Voti contestati e non assegnati</t>
  </si>
  <si>
    <t xml:space="preserve">1.1 ELEZIONI AMMINISTRATIVE DEL SINDACO DEL 12 GIUGNO 2022 </t>
  </si>
  <si>
    <t>SINISTRA CIVICA ECOLOGISTA</t>
  </si>
  <si>
    <t>PROGETTO PALERMO</t>
  </si>
  <si>
    <t>PARTITO DEMOCRATICO</t>
  </si>
  <si>
    <t>LISTA MOVIMENTO CINQUE STELLE</t>
  </si>
  <si>
    <t>ROMPI IL SISTEMA - FERRANDELLI SINDACO</t>
  </si>
  <si>
    <t>AZIONE CON CALENDA FERRANDELLI SINDACO + EUROPA</t>
  </si>
  <si>
    <t>E TU SPLENDI PALERMO</t>
  </si>
  <si>
    <t>SICILIANI LIBERI-POPOLO DELLA FAMIGLIA-CON PARAGONE PALERMO NON MOLLA MAI-CIRO LOMONTE SINDACO</t>
  </si>
  <si>
    <t>RITA BARBERA SINDACA</t>
  </si>
  <si>
    <t>POTERE AL POPOLO!</t>
  </si>
  <si>
    <t>LAGALLA SINDACO UNIONE DI CENTRO</t>
  </si>
  <si>
    <t>LAVORIAMO PER PALERMO</t>
  </si>
  <si>
    <t>FORZA ITALIA-BERLUSCONI</t>
  </si>
  <si>
    <t>PRIMA L'ITALIA</t>
  </si>
  <si>
    <t>NOI CON L'ITALIA - LAGALLA SINDACO</t>
  </si>
  <si>
    <t>MODERATI PER LAGALLA SINDACO</t>
  </si>
  <si>
    <t>RINASCITA PALERMO DONATO SINDACO</t>
  </si>
  <si>
    <t>1.2 ELEZIONI AMMINISTRATIVE COMUNALI DEL 12 GIUGNO 2022 - VOTI DI LISTA</t>
  </si>
  <si>
    <t>Iscritti</t>
  </si>
  <si>
    <t>Voti solo candidato Sindaco</t>
  </si>
  <si>
    <t>Voti nulli Liste</t>
  </si>
  <si>
    <t>Totale Coalizione</t>
  </si>
  <si>
    <t>Totale voti di Lista validi</t>
  </si>
  <si>
    <t>Maria Carolina Varchi</t>
  </si>
  <si>
    <t>Pietro Cannella</t>
  </si>
  <si>
    <t>Maurizio Carta</t>
  </si>
  <si>
    <t>Dario Falzone</t>
  </si>
  <si>
    <t>Giuliano Forzinetti</t>
  </si>
  <si>
    <t>Salvatore Orlando</t>
  </si>
  <si>
    <t>Rosalia Pennino</t>
  </si>
  <si>
    <t>Aristide Tamajo</t>
  </si>
  <si>
    <t>Antonella Tirrito</t>
  </si>
  <si>
    <r>
      <t>Deleghe</t>
    </r>
    <r>
      <rPr>
        <sz val="10"/>
        <rFont val="Calibri"/>
        <family val="2"/>
      </rPr>
      <t>:
Bilancio; Tributi; Beni confiscati e legalità; Avvocatura; Controllo analogo Società Partecipate.</t>
    </r>
  </si>
  <si>
    <r>
      <rPr>
        <b/>
        <sz val="10"/>
        <rFont val="Calibri"/>
        <family val="2"/>
      </rPr>
      <t>Deleghe:</t>
    </r>
    <r>
      <rPr>
        <sz val="10"/>
        <rFont val="Calibri"/>
        <family val="2"/>
      </rPr>
      <t xml:space="preserve"> 
Politiche culturali; Sistema museale e bibliotecario; Spettacolo ed eventi culturali; Toponomastica.</t>
    </r>
  </si>
  <si>
    <r>
      <t>Deleghe</t>
    </r>
    <r>
      <rPr>
        <sz val="10"/>
        <rFont val="Calibri"/>
        <family val="2"/>
      </rPr>
      <t>:
Turismo; Sport e impianti sportivi; Politiche giovanili.</t>
    </r>
  </si>
  <si>
    <r>
      <t>Deleghe</t>
    </r>
    <r>
      <rPr>
        <sz val="10"/>
        <rFont val="Calibri"/>
        <family val="2"/>
      </rPr>
      <t>:
Attività produttive ed economiche; SUAP; Mercati generali e rionali; Fiere ed esposizioni; Trasporti in concessione; Politiche del lavoro.</t>
    </r>
  </si>
  <si>
    <r>
      <t>Deleghe</t>
    </r>
    <r>
      <rPr>
        <sz val="10"/>
        <rFont val="Calibri"/>
        <family val="2"/>
      </rPr>
      <t>:
Istruzione; Edilizia e manutenzione scolastica; Politiche formative; Rapporti con COIME.</t>
    </r>
  </si>
  <si>
    <t>1.3 ELEZIONI AMMINISTRATIVE DEL 12 GIUGNO 2022 - CONSIGLIERI ELETTI</t>
  </si>
  <si>
    <t>Piampiano Leopoldo</t>
  </si>
  <si>
    <t>Puma Natale</t>
  </si>
  <si>
    <t>Terrani Pasquale</t>
  </si>
  <si>
    <t>Giambrone Fabio</t>
  </si>
  <si>
    <t>Lupo Giuseppe</t>
  </si>
  <si>
    <t xml:space="preserve">Miceli Carmelo </t>
  </si>
  <si>
    <t xml:space="preserve">Ribera </t>
  </si>
  <si>
    <t>Piccione Teresa</t>
  </si>
  <si>
    <t>Abbate Antonino</t>
  </si>
  <si>
    <t>Alotta Salvatore</t>
  </si>
  <si>
    <t>Mancuso Giuseppe</t>
  </si>
  <si>
    <t>Rappa Giovanna</t>
  </si>
  <si>
    <t>San Biagio Platani (AG)</t>
  </si>
  <si>
    <t>Miceli Giuseppe</t>
  </si>
  <si>
    <t>Sciacca (AG)</t>
  </si>
  <si>
    <t>Caronia Maria Anna</t>
  </si>
  <si>
    <t>AZIONE CON CALENDA + EUROPA</t>
  </si>
  <si>
    <t>Bonanno Domenico</t>
  </si>
  <si>
    <t>Imperiale Salvatore</t>
  </si>
  <si>
    <t>Raja Viviana</t>
  </si>
  <si>
    <t>Canzoneri Germana</t>
  </si>
  <si>
    <t>D'Alessandro Tiziana</t>
  </si>
  <si>
    <t>Milazzo Giuseppe</t>
  </si>
  <si>
    <t>Rini Antonio</t>
  </si>
  <si>
    <t>Di Gangi Mariangela</t>
  </si>
  <si>
    <t xml:space="preserve">Petralia Sottana </t>
  </si>
  <si>
    <t>CONSIGLIERE DI DIRITTO (CANDIDATO SINDACO)</t>
  </si>
  <si>
    <t>ELEZIONI AMMINISTRATIVE DEL 12 GIUGNO 2022 - CONSIGLIERI ELETTI</t>
  </si>
  <si>
    <t>ELEZIONI AMMINISTRATIVE DEL SINDACO  IL 12 GIUGNO 2022</t>
  </si>
  <si>
    <t>ELEZIONI AMMINISTRATIVE COMUNALI  IL 12 GIUGNO 2022 - VOTI DI LISTA</t>
  </si>
  <si>
    <t>OSO</t>
  </si>
  <si>
    <r>
      <t>Deleghe</t>
    </r>
    <r>
      <rPr>
        <sz val="10"/>
        <rFont val="Calibri"/>
        <family val="2"/>
      </rPr>
      <t>:
Assistenza sociale e socio - sanitaria e relativa programmazione; Sostegno alle disabilità e contrasto alle povertà; Politiche di genere e pari opportunità; Igiene, sanità e farmacie; Canile Municipale e diritti degli animali.</t>
    </r>
  </si>
  <si>
    <r>
      <rPr>
        <b/>
        <sz val="10"/>
        <rFont val="Calibri"/>
        <family val="2"/>
      </rPr>
      <t>Competenze Sindacali</t>
    </r>
    <r>
      <rPr>
        <sz val="10"/>
        <rFont val="Calibri"/>
        <family val="2"/>
      </rPr>
      <t>:
Pianificazione strategica dei fondi extra-comunali; Piano di riequilibrio; Polizia Municipale; Statistica; Relazioni internazionali.</t>
    </r>
  </si>
  <si>
    <t xml:space="preserve"> 1.7 CONSIGLIO COMUNALE IN CARICA ALLA DATA DI PUBBLICAZIONE</t>
  </si>
  <si>
    <t>1.7</t>
  </si>
  <si>
    <t>25-29</t>
  </si>
  <si>
    <t>ANNO 2019</t>
  </si>
  <si>
    <t>ANNO 2020</t>
  </si>
  <si>
    <t>ANNO 2021</t>
  </si>
  <si>
    <t>DATI DI RENDICONTO - SPESE (dati in Euro)</t>
  </si>
  <si>
    <t>DATI DI RENDICONTO - ENTRATE (dati in Euro)</t>
  </si>
  <si>
    <t>M+F 2021</t>
  </si>
  <si>
    <r>
      <rPr>
        <sz val="10"/>
        <rFont val="Symbol"/>
        <family val="1"/>
        <charset val="2"/>
      </rPr>
      <t>D</t>
    </r>
    <r>
      <rPr>
        <sz val="10"/>
        <rFont val="Calibri"/>
        <family val="2"/>
        <scheme val="minor"/>
      </rPr>
      <t xml:space="preserve"> 2022/2021</t>
    </r>
  </si>
  <si>
    <r>
      <rPr>
        <sz val="10"/>
        <rFont val="Symbol"/>
        <family val="1"/>
        <charset val="2"/>
      </rPr>
      <t>D</t>
    </r>
    <r>
      <rPr>
        <sz val="10"/>
        <rFont val="Calibri"/>
        <family val="2"/>
        <scheme val="minor"/>
      </rPr>
      <t>% 2022/2021</t>
    </r>
  </si>
  <si>
    <t>PERSONALE COMUNALE PER CATEGORIA - ANNO 2022</t>
  </si>
  <si>
    <t>PERSONALE COMUNALE PER TIPO DI RAPPORTO - ANNO 2022</t>
  </si>
  <si>
    <t>PERSONALE COMUNALE PER DURATA DEL RAPPORTO - 2022</t>
  </si>
  <si>
    <t>D 2022/2021</t>
  </si>
  <si>
    <t>D% 2022/2021</t>
  </si>
  <si>
    <t>ANNO 2022</t>
  </si>
  <si>
    <t>Roberto Lagalla</t>
  </si>
  <si>
    <t>Pietro Alongi</t>
  </si>
  <si>
    <t>Alessandro Anello</t>
  </si>
  <si>
    <r>
      <t>Deleghe</t>
    </r>
    <r>
      <rPr>
        <sz val="10"/>
        <rFont val="Calibri"/>
        <family val="2"/>
      </rPr>
      <t>:
Urbanistica e pianificazione strategica territoriale e costiera - Centro storico e relativi interventi -  Mobilità sostenibile e collegata infrastrutturazione - Città creativa e sostenibilità dello spazio pubblico e dell’abitare -  Rapporti funzionali con AdSP -  Polizia municipale e AMAT - Rapporti con Università -  SUE ed Edilizia Privata.</t>
    </r>
  </si>
  <si>
    <r>
      <t>Deleghe</t>
    </r>
    <r>
      <rPr>
        <sz val="10"/>
        <rFont val="Calibri"/>
        <family val="2"/>
      </rPr>
      <t>:
Politiche ambientali (incl. parchi e riserve) e transizione ecologica - Verde urbano (incl. Ville e giardini) -  Interventi costieri e fluviali; Igiene ambientale e rapporti funzionali con RAP, SRR, RESET e ARPA -  Agricoltura urbana -  Condono ed abusivismo edilizio -  Manutenzione ordinaria degli immobili comunali e relativi rapporti funzionali (inclusi Cantiere municipale e Autoparco) -  Protezione civile ed edilizia pericolante</t>
    </r>
    <r>
      <rPr>
        <b/>
        <sz val="10"/>
        <rFont val="Calibri"/>
        <family val="2"/>
        <scheme val="minor"/>
      </rPr>
      <t>.</t>
    </r>
  </si>
  <si>
    <r>
      <t>Deleghe</t>
    </r>
    <r>
      <rPr>
        <sz val="10"/>
        <rFont val="Calibri"/>
        <family val="2"/>
      </rPr>
      <t>:
Personale -  Polizia Municipale -  Traffico - Servizi demografici ed elettorali -  Decentramento amministrativo e rapporti con le Circoscrizioni.</t>
    </r>
  </si>
  <si>
    <r>
      <t>Deleghe</t>
    </r>
    <r>
      <rPr>
        <sz val="10"/>
        <rFont val="Calibri"/>
        <family val="2"/>
      </rPr>
      <t>:
Lavori pubblici - Interventi di edilizia sociale (ERP) - Servizi cimiteriali; Illuminazione pubblica e interventi di efficientamento energetico del patrimonio comunale -  Rapporti funzionali con AMG e AMAP -  Servizi tecnici idrico-fognari e azioni di mitigazione del dissesto idro-geologico.</t>
    </r>
  </si>
  <si>
    <r>
      <t>Deleghe</t>
    </r>
    <r>
      <rPr>
        <sz val="10"/>
        <rFont val="Calibri"/>
        <family val="2"/>
      </rPr>
      <t>:
Innovazione digitale e rapporti con SISPI - Emergenza abitativa e politiche sociali per la casa (inclusa assegnazione ERP) -  Politiche migratorie e rapporti con la Consulta delle culture - Reinserimento sociale dei detenuti -  Rapporti con le confessioni religiose.</t>
    </r>
  </si>
  <si>
    <t>MOVIMENTO 5 STELLE 2050</t>
  </si>
  <si>
    <t>Mangano Alberto</t>
  </si>
  <si>
    <t>Di Maggio Salvatore</t>
  </si>
  <si>
    <t>Leto Teresa</t>
  </si>
  <si>
    <t>Gruppo Misto</t>
  </si>
  <si>
    <t>Miceli Carmelo</t>
  </si>
  <si>
    <t>MICELI SINDACO X PALERMO</t>
  </si>
  <si>
    <t>1.8.1</t>
  </si>
  <si>
    <t>1.8.2</t>
  </si>
  <si>
    <t>1.9.3</t>
  </si>
  <si>
    <t>1.9.4</t>
  </si>
  <si>
    <t>1.9.4 PERSONALE COMUNALE PER DURATA DEL RAPPORTO - ANNO 2022</t>
  </si>
  <si>
    <t>1.9.3 PERSONALE COMUNALE PER TIPO DI RAPPORTO - ANNO 2022</t>
  </si>
  <si>
    <t>1.9.2 PERSONALE COMUNALE PER FASCE DI ETA' - ANNO 2022</t>
  </si>
  <si>
    <t>1.9.1 PERSONALE COMUNALE PER CATEGORIA - ANNO 2022</t>
  </si>
  <si>
    <t>1.8.2  DATI DI RENDICONTO - SPESE (dati in Euro)</t>
  </si>
  <si>
    <t>1.8.1  DATI DI RENDICONTO - ENTRATE (dati in Euro)</t>
  </si>
  <si>
    <t>PERSONALE COMUNALE PER FASCE DI ETA' - ANNO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</si>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</sst>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L.&quot;\ * #,##0_-;\-&quot;L.&quot;\ * #,##0_-;_-&quot;L.&quot;\ * &quot;-&quot;_-;_-@_-"/>
    <numFmt numFmtId="166" formatCode="[$-410]d\-mmm\-yyyy;@"/>
    <numFmt numFmtId="167" formatCode="[$€]#,##0.00_);[Red]\([$€]#,##0.00\)"/>
    <numFmt numFmtId="168" formatCode="0.0%"/>
    <numFmt numFmtId="169" formatCode="\+0.0%;\-0.0%;0.0%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4"/>
      <name val="Comic Sans MS"/>
      <family val="4"/>
    </font>
    <font>
      <u/>
      <sz val="10"/>
      <color indexed="12"/>
      <name val="Comic Sans MS"/>
      <family val="4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14"/>
      <color indexed="10"/>
      <name val="Comic Sans MS"/>
      <family val="4"/>
    </font>
    <font>
      <b/>
      <sz val="14"/>
      <color indexed="10"/>
      <name val="Comic Sans MS"/>
      <family val="4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</font>
    <font>
      <u/>
      <sz val="10"/>
      <color indexed="12"/>
      <name val="Calibri"/>
      <family val="2"/>
      <scheme val="minor"/>
    </font>
    <font>
      <b/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Symbol"/>
      <family val="1"/>
      <charset val="2"/>
    </font>
    <font>
      <sz val="10"/>
      <name val="Calibri"/>
      <family val="1"/>
      <charset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3" fillId="0" borderId="0"/>
    <xf numFmtId="0" fontId="4" fillId="0" borderId="0"/>
    <xf numFmtId="0" fontId="6" fillId="0" borderId="0"/>
    <xf numFmtId="0" fontId="6" fillId="0" borderId="0" applyBorder="0"/>
    <xf numFmtId="9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4" fillId="0" borderId="0"/>
  </cellStyleXfs>
  <cellXfs count="309">
    <xf numFmtId="0" fontId="0" fillId="0" borderId="0" xfId="0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9" fillId="0" borderId="0" xfId="7" applyFont="1" applyAlignment="1">
      <alignment horizontal="left"/>
    </xf>
    <xf numFmtId="0" fontId="9" fillId="0" borderId="0" xfId="7" applyFont="1"/>
    <xf numFmtId="166" fontId="9" fillId="0" borderId="0" xfId="7" applyNumberFormat="1" applyFont="1" applyAlignment="1">
      <alignment horizontal="right"/>
    </xf>
    <xf numFmtId="3" fontId="9" fillId="0" borderId="0" xfId="7" applyNumberFormat="1" applyFont="1" applyAlignment="1">
      <alignment horizontal="right"/>
    </xf>
    <xf numFmtId="0" fontId="9" fillId="0" borderId="0" xfId="7" applyFont="1" applyAlignment="1">
      <alignment horizontal="center"/>
    </xf>
    <xf numFmtId="166" fontId="9" fillId="0" borderId="0" xfId="7" applyNumberFormat="1" applyFont="1" applyAlignment="1">
      <alignment horizontal="left"/>
    </xf>
    <xf numFmtId="0" fontId="9" fillId="0" borderId="0" xfId="7" applyFont="1" applyBorder="1" applyAlignment="1">
      <alignment horizontal="left"/>
    </xf>
    <xf numFmtId="166" fontId="9" fillId="0" borderId="0" xfId="7" applyNumberFormat="1" applyFont="1" applyBorder="1" applyAlignment="1">
      <alignment horizontal="right"/>
    </xf>
    <xf numFmtId="3" fontId="9" fillId="0" borderId="0" xfId="7" applyNumberFormat="1" applyFont="1" applyBorder="1" applyAlignment="1">
      <alignment horizontal="right"/>
    </xf>
    <xf numFmtId="3" fontId="9" fillId="0" borderId="0" xfId="7" applyNumberFormat="1" applyFont="1"/>
    <xf numFmtId="0" fontId="4" fillId="0" borderId="0" xfId="5"/>
    <xf numFmtId="0" fontId="4" fillId="0" borderId="0" xfId="5" applyAlignment="1">
      <alignment horizontal="right"/>
    </xf>
    <xf numFmtId="0" fontId="10" fillId="0" borderId="0" xfId="5" applyFont="1"/>
    <xf numFmtId="0" fontId="9" fillId="0" borderId="0" xfId="7" applyFont="1" applyBorder="1"/>
    <xf numFmtId="0" fontId="9" fillId="0" borderId="0" xfId="7" applyFont="1" applyBorder="1" applyAlignment="1">
      <alignment horizontal="center"/>
    </xf>
    <xf numFmtId="49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8" fillId="0" borderId="0" xfId="7" applyFont="1"/>
    <xf numFmtId="0" fontId="10" fillId="0" borderId="0" xfId="0" applyFont="1"/>
    <xf numFmtId="0" fontId="21" fillId="0" borderId="0" xfId="7" applyFont="1"/>
    <xf numFmtId="3" fontId="21" fillId="0" borderId="0" xfId="7" applyNumberFormat="1" applyFont="1"/>
    <xf numFmtId="0" fontId="10" fillId="0" borderId="0" xfId="7" applyFont="1"/>
    <xf numFmtId="9" fontId="21" fillId="0" borderId="0" xfId="8" applyFont="1" applyAlignment="1">
      <alignment horizontal="right"/>
    </xf>
    <xf numFmtId="0" fontId="21" fillId="0" borderId="1" xfId="7" applyFont="1" applyBorder="1" applyAlignment="1">
      <alignment horizontal="left"/>
    </xf>
    <xf numFmtId="0" fontId="21" fillId="0" borderId="1" xfId="7" applyFont="1" applyBorder="1" applyAlignment="1">
      <alignment horizontal="right"/>
    </xf>
    <xf numFmtId="10" fontId="21" fillId="0" borderId="0" xfId="8" applyNumberFormat="1" applyFont="1"/>
    <xf numFmtId="0" fontId="21" fillId="0" borderId="2" xfId="7" applyFont="1" applyBorder="1"/>
    <xf numFmtId="3" fontId="21" fillId="0" borderId="2" xfId="7" applyNumberFormat="1" applyFont="1" applyBorder="1"/>
    <xf numFmtId="10" fontId="21" fillId="0" borderId="2" xfId="8" applyNumberFormat="1" applyFont="1" applyBorder="1"/>
    <xf numFmtId="0" fontId="22" fillId="0" borderId="0" xfId="7" applyFont="1" applyBorder="1"/>
    <xf numFmtId="0" fontId="21" fillId="0" borderId="0" xfId="7" applyFont="1" applyBorder="1" applyAlignment="1">
      <alignment horizontal="left"/>
    </xf>
    <xf numFmtId="0" fontId="21" fillId="0" borderId="0" xfId="7" applyFont="1" applyAlignment="1">
      <alignment horizontal="left"/>
    </xf>
    <xf numFmtId="3" fontId="21" fillId="0" borderId="0" xfId="7" applyNumberFormat="1" applyFont="1" applyBorder="1"/>
    <xf numFmtId="3" fontId="21" fillId="0" borderId="0" xfId="7" applyNumberFormat="1" applyFont="1" applyAlignment="1">
      <alignment horizontal="right"/>
    </xf>
    <xf numFmtId="0" fontId="21" fillId="0" borderId="0" xfId="7" applyFont="1" applyBorder="1" applyAlignment="1">
      <alignment horizontal="right"/>
    </xf>
    <xf numFmtId="166" fontId="21" fillId="0" borderId="0" xfId="7" applyNumberFormat="1" applyFont="1" applyAlignment="1">
      <alignment horizontal="right"/>
    </xf>
    <xf numFmtId="0" fontId="10" fillId="0" borderId="0" xfId="7" applyFont="1" applyAlignment="1">
      <alignment horizontal="left"/>
    </xf>
    <xf numFmtId="0" fontId="21" fillId="0" borderId="0" xfId="7" applyFont="1" applyBorder="1" applyAlignment="1">
      <alignment horizontal="center"/>
    </xf>
    <xf numFmtId="166" fontId="21" fillId="0" borderId="0" xfId="7" applyNumberFormat="1" applyFont="1" applyBorder="1" applyAlignment="1">
      <alignment horizontal="right"/>
    </xf>
    <xf numFmtId="3" fontId="21" fillId="0" borderId="0" xfId="7" applyNumberFormat="1" applyFont="1" applyBorder="1" applyAlignment="1">
      <alignment horizontal="right"/>
    </xf>
    <xf numFmtId="0" fontId="21" fillId="0" borderId="0" xfId="7" applyFont="1" applyAlignment="1">
      <alignment horizontal="center"/>
    </xf>
    <xf numFmtId="0" fontId="20" fillId="2" borderId="5" xfId="7" applyFont="1" applyFill="1" applyBorder="1" applyAlignment="1">
      <alignment horizontal="left"/>
    </xf>
    <xf numFmtId="0" fontId="21" fillId="0" borderId="0" xfId="5" applyFont="1"/>
    <xf numFmtId="0" fontId="21" fillId="0" borderId="0" xfId="5" applyFont="1" applyAlignment="1">
      <alignment horizontal="right"/>
    </xf>
    <xf numFmtId="0" fontId="21" fillId="0" borderId="8" xfId="5" applyFont="1" applyBorder="1"/>
    <xf numFmtId="0" fontId="19" fillId="0" borderId="0" xfId="5" applyFont="1" applyAlignment="1">
      <alignment horizontal="left" vertical="top"/>
    </xf>
    <xf numFmtId="0" fontId="20" fillId="0" borderId="0" xfId="7" applyFont="1" applyAlignment="1">
      <alignment horizontal="justify" vertical="top" wrapText="1"/>
    </xf>
    <xf numFmtId="0" fontId="24" fillId="0" borderId="1" xfId="5" applyFont="1" applyBorder="1" applyAlignment="1">
      <alignment horizontal="left" vertical="top"/>
    </xf>
    <xf numFmtId="0" fontId="20" fillId="0" borderId="1" xfId="5" applyFont="1" applyBorder="1" applyAlignment="1">
      <alignment vertical="top" wrapText="1"/>
    </xf>
    <xf numFmtId="0" fontId="17" fillId="0" borderId="1" xfId="5" applyFont="1" applyBorder="1" applyAlignment="1">
      <alignment vertical="top" wrapText="1"/>
    </xf>
    <xf numFmtId="0" fontId="19" fillId="0" borderId="0" xfId="5" applyFont="1" applyAlignment="1">
      <alignment vertical="top"/>
    </xf>
    <xf numFmtId="0" fontId="19" fillId="0" borderId="1" xfId="5" applyFont="1" applyBorder="1" applyAlignment="1">
      <alignment vertical="top"/>
    </xf>
    <xf numFmtId="0" fontId="24" fillId="0" borderId="1" xfId="5" applyFont="1" applyBorder="1" applyAlignment="1">
      <alignment vertical="top"/>
    </xf>
    <xf numFmtId="0" fontId="22" fillId="0" borderId="0" xfId="6" applyFont="1" applyAlignment="1">
      <alignment horizontal="left" vertical="center"/>
    </xf>
    <xf numFmtId="0" fontId="26" fillId="0" borderId="0" xfId="5" applyFont="1" applyAlignment="1">
      <alignment vertical="top"/>
    </xf>
    <xf numFmtId="0" fontId="20" fillId="0" borderId="0" xfId="7" applyFont="1" applyAlignment="1">
      <alignment horizontal="left"/>
    </xf>
    <xf numFmtId="0" fontId="24" fillId="0" borderId="0" xfId="5" applyFont="1" applyAlignment="1">
      <alignment vertical="top"/>
    </xf>
    <xf numFmtId="0" fontId="27" fillId="0" borderId="0" xfId="5" applyFont="1" applyAlignment="1">
      <alignment vertical="top"/>
    </xf>
    <xf numFmtId="0" fontId="24" fillId="0" borderId="0" xfId="5" applyFont="1"/>
    <xf numFmtId="0" fontId="21" fillId="0" borderId="0" xfId="5" applyFont="1" applyAlignment="1">
      <alignment vertical="top"/>
    </xf>
    <xf numFmtId="0" fontId="27" fillId="0" borderId="1" xfId="5" applyFont="1" applyBorder="1" applyAlignment="1">
      <alignment vertical="top"/>
    </xf>
    <xf numFmtId="0" fontId="20" fillId="0" borderId="2" xfId="7" applyFont="1" applyBorder="1" applyAlignment="1">
      <alignment horizontal="left"/>
    </xf>
    <xf numFmtId="0" fontId="27" fillId="0" borderId="0" xfId="5" applyFont="1"/>
    <xf numFmtId="0" fontId="24" fillId="0" borderId="1" xfId="5" applyFont="1" applyBorder="1"/>
    <xf numFmtId="0" fontId="27" fillId="0" borderId="1" xfId="5" applyFont="1" applyBorder="1"/>
    <xf numFmtId="0" fontId="28" fillId="0" borderId="0" xfId="5" applyFont="1" applyAlignment="1">
      <alignment vertical="top"/>
    </xf>
    <xf numFmtId="0" fontId="29" fillId="0" borderId="1" xfId="5" applyFont="1" applyBorder="1" applyAlignment="1">
      <alignment vertical="top"/>
    </xf>
    <xf numFmtId="0" fontId="19" fillId="0" borderId="0" xfId="5" applyFont="1" applyAlignment="1">
      <alignment vertical="top" wrapText="1"/>
    </xf>
    <xf numFmtId="0" fontId="26" fillId="0" borderId="2" xfId="5" applyFont="1" applyBorder="1" applyAlignment="1">
      <alignment vertical="top"/>
    </xf>
    <xf numFmtId="0" fontId="30" fillId="0" borderId="0" xfId="5" applyFont="1" applyAlignment="1">
      <alignment vertical="top"/>
    </xf>
    <xf numFmtId="0" fontId="30" fillId="0" borderId="1" xfId="5" applyFont="1" applyBorder="1" applyAlignment="1">
      <alignment vertical="top"/>
    </xf>
    <xf numFmtId="0" fontId="21" fillId="0" borderId="1" xfId="5" applyFont="1" applyBorder="1"/>
    <xf numFmtId="0" fontId="20" fillId="0" borderId="0" xfId="5" applyFont="1" applyAlignment="1">
      <alignment vertical="top"/>
    </xf>
    <xf numFmtId="0" fontId="19" fillId="0" borderId="2" xfId="5" applyFont="1" applyBorder="1" applyAlignment="1">
      <alignment vertical="top"/>
    </xf>
    <xf numFmtId="0" fontId="5" fillId="0" borderId="0" xfId="0" applyFont="1" applyAlignment="1">
      <alignment vertical="center"/>
    </xf>
    <xf numFmtId="49" fontId="17" fillId="0" borderId="3" xfId="0" applyNumberFormat="1" applyFont="1" applyBorder="1" applyAlignment="1">
      <alignment vertical="center"/>
    </xf>
    <xf numFmtId="0" fontId="12" fillId="0" borderId="0" xfId="10" applyFont="1"/>
    <xf numFmtId="0" fontId="31" fillId="0" borderId="0" xfId="1" applyFont="1" applyAlignment="1" applyProtection="1">
      <alignment vertical="center"/>
    </xf>
    <xf numFmtId="49" fontId="16" fillId="0" borderId="10" xfId="0" applyNumberFormat="1" applyFont="1" applyBorder="1" applyAlignment="1">
      <alignment vertical="center"/>
    </xf>
    <xf numFmtId="0" fontId="32" fillId="0" borderId="3" xfId="1" applyFont="1" applyFill="1" applyBorder="1" applyAlignment="1" applyProtection="1"/>
    <xf numFmtId="0" fontId="32" fillId="0" borderId="10" xfId="1" applyFont="1" applyFill="1" applyBorder="1" applyAlignment="1" applyProtection="1"/>
    <xf numFmtId="0" fontId="21" fillId="0" borderId="0" xfId="7" applyFont="1" applyBorder="1"/>
    <xf numFmtId="0" fontId="20" fillId="3" borderId="0" xfId="7" applyFont="1" applyFill="1" applyBorder="1" applyAlignment="1">
      <alignment horizontal="left"/>
    </xf>
    <xf numFmtId="0" fontId="21" fillId="0" borderId="11" xfId="5" applyFont="1" applyBorder="1" applyAlignment="1">
      <alignment horizontal="right"/>
    </xf>
    <xf numFmtId="0" fontId="21" fillId="0" borderId="11" xfId="5" applyFont="1" applyBorder="1"/>
    <xf numFmtId="0" fontId="19" fillId="0" borderId="2" xfId="5" applyFont="1" applyBorder="1" applyAlignment="1">
      <alignment horizontal="left" vertical="top"/>
    </xf>
    <xf numFmtId="0" fontId="20" fillId="0" borderId="0" xfId="7" applyFont="1" applyBorder="1" applyAlignment="1">
      <alignment horizontal="left"/>
    </xf>
    <xf numFmtId="0" fontId="21" fillId="0" borderId="0" xfId="5" applyFont="1" applyAlignment="1">
      <alignment vertical="center"/>
    </xf>
    <xf numFmtId="16" fontId="21" fillId="0" borderId="0" xfId="5" applyNumberFormat="1" applyFont="1"/>
    <xf numFmtId="0" fontId="21" fillId="0" borderId="12" xfId="7" applyFont="1" applyBorder="1"/>
    <xf numFmtId="3" fontId="21" fillId="0" borderId="12" xfId="7" applyNumberFormat="1" applyFont="1" applyBorder="1" applyAlignment="1">
      <alignment horizontal="right"/>
    </xf>
    <xf numFmtId="0" fontId="21" fillId="0" borderId="12" xfId="7" applyFont="1" applyBorder="1" applyAlignment="1">
      <alignment horizontal="left"/>
    </xf>
    <xf numFmtId="0" fontId="21" fillId="0" borderId="12" xfId="7" applyFont="1" applyBorder="1" applyAlignment="1">
      <alignment horizontal="right"/>
    </xf>
    <xf numFmtId="49" fontId="17" fillId="0" borderId="15" xfId="0" applyNumberFormat="1" applyFont="1" applyBorder="1" applyAlignment="1">
      <alignment vertical="center"/>
    </xf>
    <xf numFmtId="0" fontId="32" fillId="0" borderId="16" xfId="1" applyFont="1" applyFill="1" applyBorder="1" applyAlignment="1" applyProtection="1"/>
    <xf numFmtId="0" fontId="21" fillId="0" borderId="0" xfId="0" applyFont="1"/>
    <xf numFmtId="0" fontId="21" fillId="0" borderId="18" xfId="13" applyFont="1" applyBorder="1" applyAlignment="1">
      <alignment horizontal="center" vertical="center"/>
    </xf>
    <xf numFmtId="0" fontId="21" fillId="0" borderId="19" xfId="13" applyFont="1" applyBorder="1" applyAlignment="1">
      <alignment horizontal="center" vertical="center"/>
    </xf>
    <xf numFmtId="0" fontId="20" fillId="0" borderId="19" xfId="13" applyFont="1" applyBorder="1" applyAlignment="1">
      <alignment horizontal="center" vertical="center"/>
    </xf>
    <xf numFmtId="0" fontId="20" fillId="0" borderId="25" xfId="13" applyFont="1" applyBorder="1" applyAlignment="1">
      <alignment horizontal="center" vertical="center"/>
    </xf>
    <xf numFmtId="0" fontId="20" fillId="0" borderId="19" xfId="13" applyFont="1" applyBorder="1" applyAlignment="1">
      <alignment vertical="center" wrapText="1"/>
    </xf>
    <xf numFmtId="43" fontId="21" fillId="0" borderId="17" xfId="16" applyFont="1" applyFill="1" applyBorder="1" applyAlignment="1" applyProtection="1"/>
    <xf numFmtId="43" fontId="21" fillId="0" borderId="29" xfId="16" applyFont="1" applyFill="1" applyBorder="1" applyAlignment="1" applyProtection="1"/>
    <xf numFmtId="43" fontId="36" fillId="0" borderId="19" xfId="16" applyFont="1" applyFill="1" applyBorder="1" applyAlignment="1" applyProtection="1"/>
    <xf numFmtId="43" fontId="37" fillId="7" borderId="22" xfId="16" applyFont="1" applyFill="1" applyBorder="1" applyAlignment="1" applyProtection="1"/>
    <xf numFmtId="43" fontId="36" fillId="7" borderId="35" xfId="16" applyFont="1" applyFill="1" applyBorder="1" applyAlignment="1" applyProtection="1"/>
    <xf numFmtId="0" fontId="30" fillId="5" borderId="0" xfId="0" applyFont="1" applyFill="1"/>
    <xf numFmtId="0" fontId="30" fillId="0" borderId="0" xfId="0" applyFont="1" applyAlignment="1">
      <alignment horizontal="left" indent="1"/>
    </xf>
    <xf numFmtId="0" fontId="30" fillId="0" borderId="0" xfId="0" applyFont="1"/>
    <xf numFmtId="0" fontId="30" fillId="0" borderId="12" xfId="0" applyFont="1" applyBorder="1" applyAlignment="1">
      <alignment horizontal="left" indent="1"/>
    </xf>
    <xf numFmtId="0" fontId="30" fillId="0" borderId="12" xfId="0" applyFont="1" applyBorder="1"/>
    <xf numFmtId="0" fontId="30" fillId="0" borderId="14" xfId="0" applyFont="1" applyBorder="1"/>
    <xf numFmtId="0" fontId="4" fillId="0" borderId="0" xfId="0" applyFont="1"/>
    <xf numFmtId="0" fontId="21" fillId="5" borderId="0" xfId="0" applyFont="1" applyFill="1" applyAlignment="1">
      <alignment horizontal="right"/>
    </xf>
    <xf numFmtId="10" fontId="21" fillId="0" borderId="12" xfId="8" applyNumberFormat="1" applyFont="1" applyBorder="1"/>
    <xf numFmtId="0" fontId="20" fillId="0" borderId="0" xfId="7" applyFont="1"/>
    <xf numFmtId="0" fontId="20" fillId="0" borderId="12" xfId="7" applyFont="1" applyBorder="1"/>
    <xf numFmtId="0" fontId="20" fillId="0" borderId="36" xfId="7" applyFont="1" applyBorder="1"/>
    <xf numFmtId="0" fontId="21" fillId="0" borderId="36" xfId="7" applyFont="1" applyBorder="1"/>
    <xf numFmtId="10" fontId="21" fillId="0" borderId="0" xfId="8" applyNumberFormat="1" applyFont="1" applyBorder="1" applyAlignment="1">
      <alignment horizontal="right"/>
    </xf>
    <xf numFmtId="0" fontId="20" fillId="0" borderId="37" xfId="7" applyFont="1" applyBorder="1"/>
    <xf numFmtId="10" fontId="21" fillId="0" borderId="36" xfId="8" applyNumberFormat="1" applyFont="1" applyBorder="1" applyAlignment="1">
      <alignment horizontal="right"/>
    </xf>
    <xf numFmtId="10" fontId="20" fillId="0" borderId="0" xfId="8" applyNumberFormat="1" applyFont="1" applyBorder="1" applyAlignment="1">
      <alignment horizontal="right"/>
    </xf>
    <xf numFmtId="10" fontId="20" fillId="0" borderId="0" xfId="7" applyNumberFormat="1" applyFont="1"/>
    <xf numFmtId="10" fontId="20" fillId="0" borderId="12" xfId="8" applyNumberFormat="1" applyFont="1" applyBorder="1" applyAlignment="1">
      <alignment horizontal="right"/>
    </xf>
    <xf numFmtId="3" fontId="21" fillId="0" borderId="12" xfId="7" applyNumberFormat="1" applyFont="1" applyBorder="1"/>
    <xf numFmtId="0" fontId="31" fillId="0" borderId="3" xfId="1" applyFont="1" applyFill="1" applyBorder="1" applyAlignment="1" applyProtection="1"/>
    <xf numFmtId="0" fontId="21" fillId="0" borderId="0" xfId="7" applyFont="1" applyAlignment="1">
      <alignment wrapText="1"/>
    </xf>
    <xf numFmtId="0" fontId="20" fillId="0" borderId="0" xfId="7" applyFont="1" applyAlignment="1">
      <alignment wrapText="1"/>
    </xf>
    <xf numFmtId="0" fontId="21" fillId="0" borderId="36" xfId="7" applyFont="1" applyBorder="1" applyAlignment="1">
      <alignment wrapText="1"/>
    </xf>
    <xf numFmtId="0" fontId="20" fillId="0" borderId="36" xfId="7" applyFont="1" applyBorder="1" applyAlignment="1">
      <alignment vertical="top"/>
    </xf>
    <xf numFmtId="0" fontId="21" fillId="0" borderId="36" xfId="7" applyFont="1" applyBorder="1" applyAlignment="1">
      <alignment vertical="top" wrapText="1"/>
    </xf>
    <xf numFmtId="0" fontId="21" fillId="0" borderId="36" xfId="7" applyFont="1" applyBorder="1" applyAlignment="1">
      <alignment vertical="top"/>
    </xf>
    <xf numFmtId="10" fontId="21" fillId="0" borderId="36" xfId="8" applyNumberFormat="1" applyFont="1" applyBorder="1" applyAlignment="1">
      <alignment horizontal="right" vertical="top"/>
    </xf>
    <xf numFmtId="168" fontId="21" fillId="0" borderId="0" xfId="8" applyNumberFormat="1" applyFont="1"/>
    <xf numFmtId="168" fontId="30" fillId="0" borderId="0" xfId="8" applyNumberFormat="1" applyFont="1"/>
    <xf numFmtId="0" fontId="39" fillId="5" borderId="0" xfId="0" applyFont="1" applyFill="1" applyAlignment="1">
      <alignment horizontal="right"/>
    </xf>
    <xf numFmtId="168" fontId="30" fillId="0" borderId="12" xfId="8" applyNumberFormat="1" applyFont="1" applyBorder="1"/>
    <xf numFmtId="0" fontId="30" fillId="0" borderId="38" xfId="0" applyFont="1" applyBorder="1"/>
    <xf numFmtId="168" fontId="30" fillId="0" borderId="38" xfId="8" applyNumberFormat="1" applyFont="1" applyBorder="1"/>
    <xf numFmtId="169" fontId="30" fillId="0" borderId="0" xfId="8" applyNumberFormat="1" applyFont="1" applyAlignment="1">
      <alignment horizontal="right"/>
    </xf>
    <xf numFmtId="169" fontId="30" fillId="0" borderId="12" xfId="8" applyNumberFormat="1" applyFont="1" applyBorder="1" applyAlignment="1">
      <alignment horizontal="right"/>
    </xf>
    <xf numFmtId="169" fontId="30" fillId="0" borderId="38" xfId="8" applyNumberFormat="1" applyFont="1" applyBorder="1" applyAlignment="1">
      <alignment horizontal="right"/>
    </xf>
    <xf numFmtId="0" fontId="23" fillId="0" borderId="0" xfId="5" applyFont="1" applyAlignment="1">
      <alignment horizontal="center" vertical="center"/>
    </xf>
    <xf numFmtId="43" fontId="21" fillId="0" borderId="19" xfId="16" applyFont="1" applyFill="1" applyBorder="1" applyAlignment="1" applyProtection="1">
      <alignment vertical="center"/>
    </xf>
    <xf numFmtId="43" fontId="21" fillId="0" borderId="7" xfId="16" applyFont="1" applyFill="1" applyBorder="1" applyAlignment="1" applyProtection="1">
      <alignment vertical="center"/>
    </xf>
    <xf numFmtId="43" fontId="21" fillId="0" borderId="39" xfId="16" applyFont="1" applyFill="1" applyBorder="1" applyAlignment="1" applyProtection="1">
      <alignment vertical="center"/>
    </xf>
    <xf numFmtId="43" fontId="21" fillId="0" borderId="40" xfId="16" applyFont="1" applyFill="1" applyBorder="1" applyAlignment="1" applyProtection="1">
      <alignment vertical="center"/>
    </xf>
    <xf numFmtId="43" fontId="21" fillId="0" borderId="13" xfId="16" applyFont="1" applyFill="1" applyBorder="1" applyAlignment="1" applyProtection="1">
      <alignment vertical="center"/>
    </xf>
    <xf numFmtId="43" fontId="34" fillId="7" borderId="19" xfId="16" applyFont="1" applyFill="1" applyBorder="1" applyAlignment="1" applyProtection="1">
      <alignment vertical="center"/>
    </xf>
    <xf numFmtId="43" fontId="34" fillId="7" borderId="7" xfId="16" applyFont="1" applyFill="1" applyBorder="1" applyAlignment="1" applyProtection="1">
      <alignment vertical="center"/>
    </xf>
    <xf numFmtId="43" fontId="34" fillId="7" borderId="39" xfId="16" applyFont="1" applyFill="1" applyBorder="1" applyAlignment="1" applyProtection="1">
      <alignment vertical="center"/>
    </xf>
    <xf numFmtId="43" fontId="34" fillId="7" borderId="40" xfId="16" applyFont="1" applyFill="1" applyBorder="1" applyAlignment="1" applyProtection="1">
      <alignment vertical="center"/>
    </xf>
    <xf numFmtId="43" fontId="34" fillId="7" borderId="13" xfId="16" applyFont="1" applyFill="1" applyBorder="1" applyAlignment="1" applyProtection="1">
      <alignment vertical="center"/>
    </xf>
    <xf numFmtId="43" fontId="21" fillId="0" borderId="20" xfId="16" applyFont="1" applyFill="1" applyBorder="1" applyAlignment="1" applyProtection="1">
      <alignment vertical="center"/>
    </xf>
    <xf numFmtId="43" fontId="21" fillId="0" borderId="18" xfId="16" applyFont="1" applyFill="1" applyBorder="1" applyAlignment="1" applyProtection="1">
      <alignment vertical="center"/>
    </xf>
    <xf numFmtId="43" fontId="34" fillId="7" borderId="33" xfId="16" applyFont="1" applyFill="1" applyBorder="1" applyAlignment="1" applyProtection="1">
      <alignment vertical="center"/>
    </xf>
    <xf numFmtId="43" fontId="34" fillId="7" borderId="34" xfId="16" applyFont="1" applyFill="1" applyBorder="1" applyAlignment="1" applyProtection="1">
      <alignment vertical="center"/>
    </xf>
    <xf numFmtId="43" fontId="33" fillId="0" borderId="21" xfId="16" applyFont="1" applyFill="1" applyBorder="1" applyAlignment="1" applyProtection="1">
      <alignment vertical="center" wrapText="1"/>
    </xf>
    <xf numFmtId="43" fontId="35" fillId="7" borderId="19" xfId="16" applyFont="1" applyFill="1" applyBorder="1" applyAlignment="1" applyProtection="1">
      <alignment vertical="center"/>
    </xf>
    <xf numFmtId="43" fontId="35" fillId="7" borderId="7" xfId="16" applyFont="1" applyFill="1" applyBorder="1" applyAlignment="1" applyProtection="1">
      <alignment vertical="center"/>
    </xf>
    <xf numFmtId="43" fontId="35" fillId="7" borderId="39" xfId="16" applyFont="1" applyFill="1" applyBorder="1" applyAlignment="1" applyProtection="1">
      <alignment vertical="center"/>
    </xf>
    <xf numFmtId="43" fontId="35" fillId="7" borderId="40" xfId="16" applyFont="1" applyFill="1" applyBorder="1" applyAlignment="1" applyProtection="1">
      <alignment vertical="center"/>
    </xf>
    <xf numFmtId="43" fontId="35" fillId="7" borderId="13" xfId="16" applyFont="1" applyFill="1" applyBorder="1" applyAlignment="1" applyProtection="1">
      <alignment vertical="center"/>
    </xf>
    <xf numFmtId="43" fontId="36" fillId="0" borderId="7" xfId="16" applyFont="1" applyFill="1" applyBorder="1" applyAlignment="1" applyProtection="1"/>
    <xf numFmtId="43" fontId="36" fillId="0" borderId="39" xfId="16" applyFont="1" applyFill="1" applyBorder="1" applyAlignment="1" applyProtection="1"/>
    <xf numFmtId="43" fontId="36" fillId="0" borderId="40" xfId="16" applyFont="1" applyFill="1" applyBorder="1" applyAlignment="1" applyProtection="1"/>
    <xf numFmtId="43" fontId="36" fillId="0" borderId="13" xfId="16" applyFont="1" applyFill="1" applyBorder="1" applyAlignment="1" applyProtection="1"/>
    <xf numFmtId="43" fontId="37" fillId="7" borderId="53" xfId="16" applyFont="1" applyFill="1" applyBorder="1" applyAlignment="1" applyProtection="1"/>
    <xf numFmtId="43" fontId="37" fillId="7" borderId="54" xfId="16" applyFont="1" applyFill="1" applyBorder="1" applyAlignment="1" applyProtection="1"/>
    <xf numFmtId="43" fontId="37" fillId="7" borderId="35" xfId="16" applyFont="1" applyFill="1" applyBorder="1" applyAlignment="1" applyProtection="1"/>
    <xf numFmtId="43" fontId="37" fillId="7" borderId="55" xfId="16" applyFont="1" applyFill="1" applyBorder="1" applyAlignment="1" applyProtection="1"/>
    <xf numFmtId="43" fontId="37" fillId="7" borderId="56" xfId="16" applyFont="1" applyFill="1" applyBorder="1" applyAlignment="1" applyProtection="1"/>
    <xf numFmtId="43" fontId="21" fillId="0" borderId="9" xfId="16" applyFont="1" applyFill="1" applyBorder="1" applyAlignment="1" applyProtection="1"/>
    <xf numFmtId="43" fontId="21" fillId="0" borderId="41" xfId="16" applyFont="1" applyFill="1" applyBorder="1" applyAlignment="1" applyProtection="1"/>
    <xf numFmtId="43" fontId="21" fillId="0" borderId="42" xfId="16" applyFont="1" applyFill="1" applyBorder="1" applyAlignment="1" applyProtection="1"/>
    <xf numFmtId="43" fontId="21" fillId="0" borderId="43" xfId="16" applyFont="1" applyFill="1" applyBorder="1" applyAlignment="1" applyProtection="1"/>
    <xf numFmtId="43" fontId="21" fillId="0" borderId="8" xfId="16" applyFont="1" applyFill="1" applyBorder="1" applyAlignment="1" applyProtection="1"/>
    <xf numFmtId="43" fontId="36" fillId="7" borderId="57" xfId="16" applyFont="1" applyFill="1" applyBorder="1" applyAlignment="1" applyProtection="1"/>
    <xf numFmtId="43" fontId="36" fillId="7" borderId="54" xfId="16" applyFont="1" applyFill="1" applyBorder="1" applyAlignment="1" applyProtection="1"/>
    <xf numFmtId="43" fontId="36" fillId="7" borderId="55" xfId="16" applyFont="1" applyFill="1" applyBorder="1" applyAlignment="1" applyProtection="1"/>
    <xf numFmtId="43" fontId="36" fillId="7" borderId="56" xfId="16" applyFont="1" applyFill="1" applyBorder="1" applyAlignment="1" applyProtection="1"/>
    <xf numFmtId="43" fontId="37" fillId="7" borderId="58" xfId="16" applyFont="1" applyFill="1" applyBorder="1" applyAlignment="1" applyProtection="1">
      <alignment horizontal="right" vertical="center"/>
    </xf>
    <xf numFmtId="43" fontId="37" fillId="7" borderId="59" xfId="16" applyFont="1" applyFill="1" applyBorder="1" applyAlignment="1" applyProtection="1">
      <alignment horizontal="right" vertical="center"/>
    </xf>
    <xf numFmtId="43" fontId="37" fillId="7" borderId="60" xfId="16" applyFont="1" applyFill="1" applyBorder="1" applyAlignment="1" applyProtection="1">
      <alignment horizontal="right" vertical="center"/>
    </xf>
    <xf numFmtId="43" fontId="37" fillId="7" borderId="61" xfId="16" applyFont="1" applyFill="1" applyBorder="1" applyAlignment="1" applyProtection="1">
      <alignment horizontal="right" vertical="center"/>
    </xf>
    <xf numFmtId="43" fontId="37" fillId="7" borderId="62" xfId="16" applyFont="1" applyFill="1" applyBorder="1" applyAlignment="1" applyProtection="1">
      <alignment horizontal="right" vertical="center"/>
    </xf>
    <xf numFmtId="0" fontId="20" fillId="7" borderId="19" xfId="13" applyFont="1" applyFill="1" applyBorder="1" applyAlignment="1">
      <alignment vertical="center" wrapText="1"/>
    </xf>
    <xf numFmtId="43" fontId="37" fillId="7" borderId="19" xfId="16" applyFont="1" applyFill="1" applyBorder="1" applyAlignment="1" applyProtection="1"/>
    <xf numFmtId="43" fontId="37" fillId="7" borderId="7" xfId="16" applyFont="1" applyFill="1" applyBorder="1" applyAlignment="1" applyProtection="1"/>
    <xf numFmtId="43" fontId="37" fillId="7" borderId="39" xfId="16" applyFont="1" applyFill="1" applyBorder="1" applyAlignment="1" applyProtection="1"/>
    <xf numFmtId="43" fontId="37" fillId="7" borderId="40" xfId="16" applyFont="1" applyFill="1" applyBorder="1" applyAlignment="1" applyProtection="1"/>
    <xf numFmtId="43" fontId="37" fillId="7" borderId="13" xfId="16" applyFont="1" applyFill="1" applyBorder="1" applyAlignment="1" applyProtection="1"/>
    <xf numFmtId="0" fontId="23" fillId="4" borderId="0" xfId="5" applyFont="1" applyFill="1" applyAlignment="1">
      <alignment horizontal="center" vertical="center"/>
    </xf>
    <xf numFmtId="0" fontId="31" fillId="0" borderId="0" xfId="17" applyFont="1" applyAlignment="1" applyProtection="1">
      <alignment vertical="center"/>
    </xf>
    <xf numFmtId="0" fontId="4" fillId="0" borderId="0" xfId="13"/>
    <xf numFmtId="0" fontId="21" fillId="0" borderId="24" xfId="13" applyFont="1" applyBorder="1" applyAlignment="1">
      <alignment horizontal="center" vertical="center" wrapText="1"/>
    </xf>
    <xf numFmtId="0" fontId="21" fillId="0" borderId="27" xfId="13" applyFont="1" applyBorder="1" applyAlignment="1">
      <alignment horizontal="center" vertical="center"/>
    </xf>
    <xf numFmtId="0" fontId="21" fillId="0" borderId="20" xfId="13" applyFont="1" applyBorder="1" applyAlignment="1">
      <alignment horizontal="center" vertical="center"/>
    </xf>
    <xf numFmtId="0" fontId="21" fillId="0" borderId="41" xfId="13" applyFont="1" applyBorder="1" applyAlignment="1">
      <alignment horizontal="center" vertical="center"/>
    </xf>
    <xf numFmtId="0" fontId="21" fillId="0" borderId="42" xfId="13" applyFont="1" applyBorder="1" applyAlignment="1">
      <alignment horizontal="center" vertical="center"/>
    </xf>
    <xf numFmtId="0" fontId="21" fillId="0" borderId="43" xfId="13" applyFont="1" applyBorder="1" applyAlignment="1">
      <alignment horizontal="center" vertical="center"/>
    </xf>
    <xf numFmtId="0" fontId="21" fillId="0" borderId="17" xfId="13" applyFont="1" applyBorder="1" applyAlignment="1">
      <alignment horizontal="center" vertical="center"/>
    </xf>
    <xf numFmtId="0" fontId="21" fillId="0" borderId="25" xfId="13" applyFont="1" applyBorder="1" applyAlignment="1">
      <alignment vertical="center"/>
    </xf>
    <xf numFmtId="0" fontId="20" fillId="0" borderId="26" xfId="13" applyFont="1" applyBorder="1" applyAlignment="1">
      <alignment vertical="center" wrapText="1"/>
    </xf>
    <xf numFmtId="0" fontId="21" fillId="0" borderId="7" xfId="13" applyFont="1" applyBorder="1" applyAlignment="1">
      <alignment vertical="center"/>
    </xf>
    <xf numFmtId="0" fontId="21" fillId="0" borderId="39" xfId="13" applyFont="1" applyBorder="1" applyAlignment="1">
      <alignment vertical="center"/>
    </xf>
    <xf numFmtId="0" fontId="21" fillId="0" borderId="40" xfId="13" applyFont="1" applyBorder="1" applyAlignment="1">
      <alignment vertical="center"/>
    </xf>
    <xf numFmtId="164" fontId="21" fillId="0" borderId="13" xfId="18" applyFont="1" applyBorder="1" applyAlignment="1">
      <alignment vertical="center"/>
    </xf>
    <xf numFmtId="0" fontId="21" fillId="0" borderId="19" xfId="13" applyFont="1" applyBorder="1" applyAlignment="1">
      <alignment vertical="center"/>
    </xf>
    <xf numFmtId="4" fontId="1" fillId="0" borderId="0" xfId="19" applyNumberFormat="1"/>
    <xf numFmtId="0" fontId="20" fillId="0" borderId="0" xfId="13" applyFont="1" applyAlignment="1">
      <alignment vertical="center" wrapText="1"/>
    </xf>
    <xf numFmtId="0" fontId="21" fillId="0" borderId="13" xfId="13" applyFont="1" applyBorder="1" applyAlignment="1">
      <alignment vertical="center"/>
    </xf>
    <xf numFmtId="0" fontId="33" fillId="0" borderId="19" xfId="13" applyFont="1" applyBorder="1" applyAlignment="1">
      <alignment vertical="center" wrapText="1"/>
    </xf>
    <xf numFmtId="0" fontId="21" fillId="0" borderId="19" xfId="13" applyFont="1" applyBorder="1" applyAlignment="1">
      <alignment vertical="center" wrapText="1"/>
    </xf>
    <xf numFmtId="0" fontId="21" fillId="7" borderId="19" xfId="13" applyFont="1" applyFill="1" applyBorder="1" applyAlignment="1">
      <alignment horizontal="center" vertical="center"/>
    </xf>
    <xf numFmtId="0" fontId="21" fillId="7" borderId="19" xfId="13" applyFont="1" applyFill="1" applyBorder="1" applyAlignment="1">
      <alignment vertical="center" wrapText="1"/>
    </xf>
    <xf numFmtId="0" fontId="21" fillId="0" borderId="18" xfId="13" applyFont="1" applyBorder="1" applyAlignment="1">
      <alignment vertical="center"/>
    </xf>
    <xf numFmtId="0" fontId="21" fillId="0" borderId="0" xfId="13" applyFont="1" applyAlignment="1">
      <alignment vertical="center"/>
    </xf>
    <xf numFmtId="0" fontId="20" fillId="0" borderId="28" xfId="13" applyFont="1" applyBorder="1" applyAlignment="1">
      <alignment horizontal="center" vertical="center"/>
    </xf>
    <xf numFmtId="0" fontId="21" fillId="7" borderId="34" xfId="13" applyFont="1" applyFill="1" applyBorder="1" applyAlignment="1">
      <alignment horizontal="center" vertical="center"/>
    </xf>
    <xf numFmtId="0" fontId="21" fillId="7" borderId="6" xfId="13" applyFont="1" applyFill="1" applyBorder="1" applyAlignment="1">
      <alignment vertical="center"/>
    </xf>
    <xf numFmtId="0" fontId="21" fillId="7" borderId="19" xfId="13" applyFont="1" applyFill="1" applyBorder="1" applyAlignment="1">
      <alignment vertical="center"/>
    </xf>
    <xf numFmtId="0" fontId="20" fillId="0" borderId="18" xfId="13" applyFont="1" applyBorder="1" applyAlignment="1">
      <alignment vertical="center"/>
    </xf>
    <xf numFmtId="0" fontId="33" fillId="0" borderId="0" xfId="13" applyFont="1" applyAlignment="1">
      <alignment vertical="center" wrapText="1"/>
    </xf>
    <xf numFmtId="0" fontId="21" fillId="0" borderId="44" xfId="13" applyFont="1" applyBorder="1" applyAlignment="1">
      <alignment vertical="center"/>
    </xf>
    <xf numFmtId="164" fontId="4" fillId="0" borderId="0" xfId="13" applyNumberFormat="1"/>
    <xf numFmtId="0" fontId="21" fillId="0" borderId="0" xfId="13" applyFont="1"/>
    <xf numFmtId="0" fontId="31" fillId="0" borderId="0" xfId="17" applyFont="1" applyFill="1" applyAlignment="1" applyProtection="1">
      <alignment vertical="center"/>
    </xf>
    <xf numFmtId="0" fontId="21" fillId="0" borderId="5" xfId="20" applyFont="1" applyBorder="1"/>
    <xf numFmtId="0" fontId="21" fillId="0" borderId="18" xfId="20" applyFont="1" applyBorder="1" applyAlignment="1">
      <alignment horizontal="center" vertical="center"/>
    </xf>
    <xf numFmtId="0" fontId="21" fillId="0" borderId="0" xfId="20" applyFont="1" applyAlignment="1">
      <alignment horizontal="center" vertical="center"/>
    </xf>
    <xf numFmtId="0" fontId="36" fillId="6" borderId="44" xfId="20" applyFont="1" applyFill="1" applyBorder="1" applyAlignment="1">
      <alignment horizontal="center" vertical="center"/>
    </xf>
    <xf numFmtId="0" fontId="36" fillId="6" borderId="52" xfId="20" applyFont="1" applyFill="1" applyBorder="1" applyAlignment="1">
      <alignment horizontal="center" vertical="center"/>
    </xf>
    <xf numFmtId="0" fontId="36" fillId="6" borderId="21" xfId="20" applyFont="1" applyFill="1" applyBorder="1" applyAlignment="1">
      <alignment horizontal="center" vertical="center"/>
    </xf>
    <xf numFmtId="0" fontId="36" fillId="6" borderId="19" xfId="20" applyFont="1" applyFill="1" applyBorder="1" applyAlignment="1">
      <alignment horizontal="center" vertical="center"/>
    </xf>
    <xf numFmtId="0" fontId="36" fillId="6" borderId="7" xfId="20" applyFont="1" applyFill="1" applyBorder="1" applyAlignment="1">
      <alignment horizontal="center" vertical="center" wrapText="1"/>
    </xf>
    <xf numFmtId="0" fontId="36" fillId="6" borderId="9" xfId="20" applyFont="1" applyFill="1" applyBorder="1" applyAlignment="1">
      <alignment horizontal="center" vertical="center"/>
    </xf>
    <xf numFmtId="0" fontId="36" fillId="6" borderId="39" xfId="20" applyFont="1" applyFill="1" applyBorder="1" applyAlignment="1">
      <alignment horizontal="center" vertical="center"/>
    </xf>
    <xf numFmtId="0" fontId="36" fillId="6" borderId="42" xfId="20" applyFont="1" applyFill="1" applyBorder="1" applyAlignment="1">
      <alignment horizontal="center" vertical="center"/>
    </xf>
    <xf numFmtId="0" fontId="36" fillId="6" borderId="13" xfId="20" applyFont="1" applyFill="1" applyBorder="1" applyAlignment="1">
      <alignment horizontal="center" vertical="center"/>
    </xf>
    <xf numFmtId="0" fontId="36" fillId="6" borderId="17" xfId="20" applyFont="1" applyFill="1" applyBorder="1" applyAlignment="1">
      <alignment horizontal="center" vertical="center"/>
    </xf>
    <xf numFmtId="0" fontId="21" fillId="0" borderId="19" xfId="20" applyFont="1" applyBorder="1"/>
    <xf numFmtId="0" fontId="21" fillId="0" borderId="19" xfId="20" applyFont="1" applyBorder="1" applyAlignment="1">
      <alignment horizontal="center" vertical="center"/>
    </xf>
    <xf numFmtId="0" fontId="36" fillId="0" borderId="19" xfId="20" applyFont="1" applyBorder="1"/>
    <xf numFmtId="0" fontId="36" fillId="0" borderId="7" xfId="20" applyFont="1" applyBorder="1"/>
    <xf numFmtId="0" fontId="36" fillId="0" borderId="39" xfId="20" applyFont="1" applyBorder="1"/>
    <xf numFmtId="0" fontId="36" fillId="0" borderId="40" xfId="20" applyFont="1" applyBorder="1"/>
    <xf numFmtId="0" fontId="36" fillId="0" borderId="13" xfId="20" applyFont="1" applyBorder="1"/>
    <xf numFmtId="0" fontId="20" fillId="0" borderId="19" xfId="20" applyFont="1" applyBorder="1" applyAlignment="1">
      <alignment horizontal="center" vertical="center"/>
    </xf>
    <xf numFmtId="43" fontId="36" fillId="0" borderId="19" xfId="20" applyNumberFormat="1" applyFont="1" applyBorder="1"/>
    <xf numFmtId="0" fontId="20" fillId="0" borderId="25" xfId="20" applyFont="1" applyBorder="1" applyAlignment="1">
      <alignment horizontal="center" vertical="center"/>
    </xf>
    <xf numFmtId="0" fontId="20" fillId="0" borderId="19" xfId="20" applyFont="1" applyBorder="1" applyAlignment="1">
      <alignment vertical="center" wrapText="1"/>
    </xf>
    <xf numFmtId="0" fontId="21" fillId="0" borderId="7" xfId="20" applyFont="1" applyBorder="1"/>
    <xf numFmtId="0" fontId="21" fillId="0" borderId="39" xfId="20" applyFont="1" applyBorder="1"/>
    <xf numFmtId="0" fontId="21" fillId="0" borderId="40" xfId="20" applyFont="1" applyBorder="1"/>
    <xf numFmtId="0" fontId="21" fillId="0" borderId="13" xfId="20" applyFont="1" applyBorder="1"/>
    <xf numFmtId="0" fontId="21" fillId="0" borderId="19" xfId="20" applyFont="1" applyBorder="1" applyAlignment="1">
      <alignment vertical="top" wrapText="1"/>
    </xf>
    <xf numFmtId="0" fontId="37" fillId="7" borderId="22" xfId="20" applyFont="1" applyFill="1" applyBorder="1" applyAlignment="1">
      <alignment horizontal="center" vertical="top"/>
    </xf>
    <xf numFmtId="0" fontId="20" fillId="7" borderId="22" xfId="20" applyFont="1" applyFill="1" applyBorder="1" applyAlignment="1">
      <alignment vertical="top" wrapText="1"/>
    </xf>
    <xf numFmtId="0" fontId="21" fillId="0" borderId="17" xfId="20" applyFont="1" applyBorder="1"/>
    <xf numFmtId="0" fontId="20" fillId="0" borderId="17" xfId="20" applyFont="1" applyBorder="1" applyAlignment="1">
      <alignment vertical="top" wrapText="1"/>
    </xf>
    <xf numFmtId="0" fontId="21" fillId="0" borderId="29" xfId="20" applyFont="1" applyBorder="1"/>
    <xf numFmtId="0" fontId="20" fillId="0" borderId="29" xfId="20" applyFont="1" applyBorder="1" applyAlignment="1">
      <alignment vertical="top" wrapText="1"/>
    </xf>
    <xf numFmtId="0" fontId="21" fillId="7" borderId="58" xfId="20" applyFont="1" applyFill="1" applyBorder="1"/>
    <xf numFmtId="0" fontId="20" fillId="7" borderId="58" xfId="20" applyFont="1" applyFill="1" applyBorder="1" applyAlignment="1">
      <alignment vertical="center" wrapText="1"/>
    </xf>
    <xf numFmtId="0" fontId="21" fillId="7" borderId="23" xfId="20" applyFont="1" applyFill="1" applyBorder="1"/>
    <xf numFmtId="0" fontId="20" fillId="7" borderId="19" xfId="20" applyFont="1" applyFill="1" applyBorder="1" applyAlignment="1">
      <alignment vertical="center" wrapText="1"/>
    </xf>
    <xf numFmtId="0" fontId="19" fillId="0" borderId="1" xfId="5" applyFont="1" applyBorder="1" applyAlignment="1">
      <alignment horizontal="left" vertical="top"/>
    </xf>
    <xf numFmtId="0" fontId="23" fillId="4" borderId="0" xfId="7" applyFont="1" applyFill="1" applyAlignment="1">
      <alignment horizontal="center" vertical="center"/>
    </xf>
    <xf numFmtId="0" fontId="20" fillId="2" borderId="5" xfId="7" applyFont="1" applyFill="1" applyBorder="1" applyAlignment="1">
      <alignment horizontal="left"/>
    </xf>
    <xf numFmtId="0" fontId="20" fillId="2" borderId="2" xfId="7" applyFont="1" applyFill="1" applyBorder="1" applyAlignment="1">
      <alignment horizontal="left"/>
    </xf>
    <xf numFmtId="0" fontId="21" fillId="0" borderId="0" xfId="7" applyFont="1" applyAlignment="1">
      <alignment horizontal="center"/>
    </xf>
    <xf numFmtId="0" fontId="21" fillId="0" borderId="7" xfId="5" applyFont="1" applyBorder="1" applyAlignment="1">
      <alignment horizontal="center"/>
    </xf>
    <xf numFmtId="0" fontId="21" fillId="0" borderId="6" xfId="5" applyFont="1" applyBorder="1" applyAlignment="1">
      <alignment horizontal="center"/>
    </xf>
    <xf numFmtId="0" fontId="21" fillId="0" borderId="9" xfId="5" applyFont="1" applyBorder="1" applyAlignment="1">
      <alignment horizontal="center"/>
    </xf>
    <xf numFmtId="0" fontId="21" fillId="0" borderId="4" xfId="5" applyFont="1" applyBorder="1" applyAlignment="1">
      <alignment horizontal="center"/>
    </xf>
    <xf numFmtId="0" fontId="23" fillId="4" borderId="0" xfId="5" applyFont="1" applyFill="1" applyAlignment="1">
      <alignment horizontal="center" vertical="center"/>
    </xf>
    <xf numFmtId="0" fontId="23" fillId="4" borderId="0" xfId="5" applyFont="1" applyFill="1" applyAlignment="1">
      <alignment horizontal="center" vertical="center" wrapText="1"/>
    </xf>
    <xf numFmtId="0" fontId="21" fillId="0" borderId="0" xfId="5" applyFont="1" applyAlignment="1">
      <alignment horizontal="left" vertical="center"/>
    </xf>
    <xf numFmtId="0" fontId="40" fillId="7" borderId="19" xfId="5" applyFont="1" applyFill="1" applyBorder="1" applyAlignment="1">
      <alignment horizontal="center" vertical="center"/>
    </xf>
    <xf numFmtId="0" fontId="40" fillId="7" borderId="7" xfId="5" applyFont="1" applyFill="1" applyBorder="1" applyAlignment="1">
      <alignment horizontal="center" vertical="center"/>
    </xf>
    <xf numFmtId="0" fontId="40" fillId="7" borderId="39" xfId="5" applyFont="1" applyFill="1" applyBorder="1" applyAlignment="1">
      <alignment horizontal="center" vertical="center"/>
    </xf>
    <xf numFmtId="0" fontId="40" fillId="7" borderId="40" xfId="5" applyFont="1" applyFill="1" applyBorder="1" applyAlignment="1">
      <alignment horizontal="center" vertical="center"/>
    </xf>
    <xf numFmtId="0" fontId="40" fillId="7" borderId="13" xfId="5" applyFont="1" applyFill="1" applyBorder="1" applyAlignment="1">
      <alignment horizontal="center" vertical="center"/>
    </xf>
    <xf numFmtId="0" fontId="36" fillId="6" borderId="7" xfId="20" applyFont="1" applyFill="1" applyBorder="1" applyAlignment="1">
      <alignment horizontal="center" vertical="center"/>
    </xf>
    <xf numFmtId="0" fontId="36" fillId="6" borderId="13" xfId="20" applyFont="1" applyFill="1" applyBorder="1" applyAlignment="1">
      <alignment horizontal="center" vertical="center"/>
    </xf>
    <xf numFmtId="0" fontId="36" fillId="6" borderId="51" xfId="20" applyFont="1" applyFill="1" applyBorder="1" applyAlignment="1">
      <alignment horizontal="center" vertical="center"/>
    </xf>
    <xf numFmtId="0" fontId="36" fillId="6" borderId="6" xfId="20" applyFont="1" applyFill="1" applyBorder="1" applyAlignment="1">
      <alignment horizontal="center" vertical="center"/>
    </xf>
    <xf numFmtId="0" fontId="40" fillId="7" borderId="9" xfId="5" applyFont="1" applyFill="1" applyBorder="1" applyAlignment="1">
      <alignment horizontal="center" vertical="center"/>
    </xf>
    <xf numFmtId="0" fontId="40" fillId="7" borderId="12" xfId="5" applyFont="1" applyFill="1" applyBorder="1" applyAlignment="1">
      <alignment horizontal="center" vertical="center"/>
    </xf>
    <xf numFmtId="0" fontId="40" fillId="7" borderId="45" xfId="5" applyFont="1" applyFill="1" applyBorder="1" applyAlignment="1">
      <alignment horizontal="center" vertical="center"/>
    </xf>
    <xf numFmtId="0" fontId="40" fillId="7" borderId="46" xfId="5" applyFont="1" applyFill="1" applyBorder="1" applyAlignment="1">
      <alignment horizontal="center" vertical="center"/>
    </xf>
    <xf numFmtId="0" fontId="21" fillId="0" borderId="31" xfId="20" applyFont="1" applyBorder="1" applyAlignment="1">
      <alignment horizontal="center" vertical="center"/>
    </xf>
    <xf numFmtId="0" fontId="21" fillId="0" borderId="32" xfId="20" applyFont="1" applyBorder="1" applyAlignment="1">
      <alignment horizontal="center" vertical="center"/>
    </xf>
    <xf numFmtId="0" fontId="36" fillId="0" borderId="30" xfId="20" applyFont="1" applyBorder="1" applyAlignment="1">
      <alignment horizontal="center" vertical="center" wrapText="1"/>
    </xf>
    <xf numFmtId="0" fontId="36" fillId="0" borderId="5" xfId="20" applyFont="1" applyBorder="1" applyAlignment="1">
      <alignment horizontal="center" vertical="center" wrapText="1"/>
    </xf>
    <xf numFmtId="0" fontId="36" fillId="0" borderId="8" xfId="20" applyFont="1" applyBorder="1" applyAlignment="1">
      <alignment horizontal="center" vertical="center" wrapText="1"/>
    </xf>
    <xf numFmtId="0" fontId="36" fillId="0" borderId="0" xfId="20" applyFont="1" applyAlignment="1">
      <alignment horizontal="center" vertical="center" wrapText="1"/>
    </xf>
    <xf numFmtId="0" fontId="36" fillId="0" borderId="47" xfId="20" applyFont="1" applyBorder="1" applyAlignment="1">
      <alignment horizontal="center" vertical="center" wrapText="1"/>
    </xf>
    <xf numFmtId="0" fontId="36" fillId="0" borderId="48" xfId="20" applyFont="1" applyBorder="1" applyAlignment="1">
      <alignment horizontal="center" vertical="center" wrapText="1"/>
    </xf>
    <xf numFmtId="0" fontId="36" fillId="0" borderId="49" xfId="20" applyFont="1" applyBorder="1" applyAlignment="1">
      <alignment horizontal="center" vertical="center" wrapText="1"/>
    </xf>
    <xf numFmtId="0" fontId="36" fillId="0" borderId="50" xfId="20" applyFont="1" applyBorder="1" applyAlignment="1">
      <alignment horizontal="center" vertical="center" wrapText="1"/>
    </xf>
    <xf numFmtId="0" fontId="36" fillId="0" borderId="31" xfId="20" applyFont="1" applyBorder="1" applyAlignment="1">
      <alignment horizontal="center" vertical="center" wrapText="1"/>
    </xf>
    <xf numFmtId="0" fontId="36" fillId="0" borderId="32" xfId="20" applyFont="1" applyBorder="1" applyAlignment="1">
      <alignment horizontal="center" vertical="center" wrapText="1"/>
    </xf>
    <xf numFmtId="0" fontId="23" fillId="4" borderId="0" xfId="4" applyFont="1" applyFill="1" applyAlignment="1">
      <alignment horizontal="center" vertical="center"/>
    </xf>
  </cellXfs>
  <cellStyles count="21">
    <cellStyle name="Collegamento ipertestuale" xfId="1" builtinId="8"/>
    <cellStyle name="Collegamento ipertestuale 2" xfId="17" xr:uid="{98509294-131B-483E-8209-6407FDE8CDE2}"/>
    <cellStyle name="Euro" xfId="2" xr:uid="{00000000-0005-0000-0000-000001000000}"/>
    <cellStyle name="Migliaia (0)_Cartel1" xfId="3" xr:uid="{00000000-0005-0000-0000-000003000000}"/>
    <cellStyle name="Migliaia 2" xfId="16" xr:uid="{00000000-0005-0000-0000-000005000000}"/>
    <cellStyle name="Migliaia 3" xfId="18" xr:uid="{F195AEB6-825F-4C7D-8706-E64EB0910C7B}"/>
    <cellStyle name="Normale" xfId="0" builtinId="0"/>
    <cellStyle name="Normale 2" xfId="11" xr:uid="{00000000-0005-0000-0000-000007000000}"/>
    <cellStyle name="Normale 2 2" xfId="15" xr:uid="{00000000-0005-0000-0000-000008000000}"/>
    <cellStyle name="Normale 3" xfId="13" xr:uid="{00000000-0005-0000-0000-000009000000}"/>
    <cellStyle name="Normale 3 2" xfId="20" xr:uid="{CA519A9E-463F-4519-A0F1-C3661D6793FF}"/>
    <cellStyle name="Normale 4" xfId="12" xr:uid="{00000000-0005-0000-0000-00000A000000}"/>
    <cellStyle name="Normale 5" xfId="19" xr:uid="{F803868A-D734-41ED-A2AC-79038F487974}"/>
    <cellStyle name="Normale_Riepiloghi" xfId="10" xr:uid="{00000000-0005-0000-0000-00000B000000}"/>
    <cellStyle name="Normale_STATISTICA2000" xfId="4" xr:uid="{00000000-0005-0000-0000-00000C000000}"/>
    <cellStyle name="Normale_TAVOLE 1999" xfId="5" xr:uid="{00000000-0005-0000-0000-00000D000000}"/>
    <cellStyle name="Normale_TAVOLE 2000" xfId="6" xr:uid="{00000000-0005-0000-0000-00000E000000}"/>
    <cellStyle name="Normale_TAVOLE 2001 Gullo" xfId="7" xr:uid="{00000000-0005-0000-0000-000010000000}"/>
    <cellStyle name="Percentuale" xfId="8" builtinId="5"/>
    <cellStyle name="Percentuale 2" xfId="14" xr:uid="{00000000-0005-0000-0000-000012000000}"/>
    <cellStyle name="Valuta (0)_Cartel1" xfId="9" xr:uid="{00000000-0005-0000-0000-000013000000}"/>
  </cellStyles>
  <dxfs count="0"/>
  <tableStyles count="0" defaultTableStyle="TableStyleMedium9" defaultPivotStyle="PivotStyleLight16"/>
  <colors>
    <mruColors>
      <color rgb="FF0070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5495572</xdr:colOff>
      <xdr:row>0</xdr:row>
      <xdr:rowOff>1800000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247" cy="1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4953000</xdr:colOff>
      <xdr:row>0</xdr:row>
      <xdr:rowOff>0</xdr:rowOff>
    </xdr:from>
    <xdr:to>
      <xdr:col>2</xdr:col>
      <xdr:colOff>773</xdr:colOff>
      <xdr:row>0</xdr:row>
      <xdr:rowOff>1800000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0"/>
          <a:ext cx="2096273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161924</xdr:colOff>
      <xdr:row>0</xdr:row>
      <xdr:rowOff>66675</xdr:rowOff>
    </xdr:from>
    <xdr:to>
      <xdr:col>14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579156-20F3-43E8-A2CE-FA82A2A3ADF3}"/>
            </a:ext>
          </a:extLst>
        </xdr:cNvPr>
        <xdr:cNvSpPr/>
      </xdr:nvSpPr>
      <xdr:spPr>
        <a:xfrm>
          <a:off x="1711642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66675</xdr:rowOff>
    </xdr:from>
    <xdr:to>
      <xdr:col>7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1127759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66675</xdr:rowOff>
    </xdr:from>
    <xdr:to>
      <xdr:col>7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1127759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66675</xdr:rowOff>
    </xdr:from>
    <xdr:to>
      <xdr:col>7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1127759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0</xdr:row>
      <xdr:rowOff>66675</xdr:rowOff>
    </xdr:from>
    <xdr:to>
      <xdr:col>7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11277599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66675</xdr:rowOff>
    </xdr:from>
    <xdr:to>
      <xdr:col>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66675</xdr:rowOff>
    </xdr:from>
    <xdr:to>
      <xdr:col>4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66675</xdr:rowOff>
    </xdr:from>
    <xdr:to>
      <xdr:col>5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0</xdr:row>
      <xdr:rowOff>66675</xdr:rowOff>
    </xdr:from>
    <xdr:to>
      <xdr:col>8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161924</xdr:colOff>
      <xdr:row>0</xdr:row>
      <xdr:rowOff>66675</xdr:rowOff>
    </xdr:from>
    <xdr:to>
      <xdr:col>8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0</xdr:row>
      <xdr:rowOff>66675</xdr:rowOff>
    </xdr:from>
    <xdr:to>
      <xdr:col>2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0</xdr:row>
      <xdr:rowOff>66675</xdr:rowOff>
    </xdr:from>
    <xdr:to>
      <xdr:col>3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97217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66675</xdr:rowOff>
    </xdr:from>
    <xdr:to>
      <xdr:col>10</xdr:col>
      <xdr:colOff>590549</xdr:colOff>
      <xdr:row>0</xdr:row>
      <xdr:rowOff>161925</xdr:rowOff>
    </xdr:to>
    <xdr:sp macro="" textlink="">
      <xdr:nvSpPr>
        <xdr:cNvPr id="2" name="Freccia a sinistr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20E3F0-554F-4EDF-9653-8EE0BA60D266}"/>
            </a:ext>
          </a:extLst>
        </xdr:cNvPr>
        <xdr:cNvSpPr/>
      </xdr:nvSpPr>
      <xdr:spPr>
        <a:xfrm>
          <a:off x="14284324" y="66675"/>
          <a:ext cx="428625" cy="95250"/>
        </a:xfrm>
        <a:prstGeom prst="leftArrow">
          <a:avLst/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47">
    <pageSetUpPr fitToPage="1"/>
  </sheetPr>
  <dimension ref="A1:B18"/>
  <sheetViews>
    <sheetView showGridLines="0" zoomScaleNormal="100" workbookViewId="0">
      <selection activeCell="B12" sqref="B12"/>
    </sheetView>
  </sheetViews>
  <sheetFormatPr defaultColWidth="9.21875" defaultRowHeight="25.05" customHeight="1"/>
  <cols>
    <col min="1" max="1" width="6.77734375" style="2" customWidth="1"/>
    <col min="2" max="2" width="105.77734375" style="1" customWidth="1"/>
    <col min="3" max="16384" width="9.21875" style="1"/>
  </cols>
  <sheetData>
    <row r="1" spans="1:2" ht="150" customHeight="1" thickBot="1"/>
    <row r="2" spans="1:2" s="77" customFormat="1" ht="15" customHeight="1" thickTop="1">
      <c r="A2" s="81" t="s">
        <v>182</v>
      </c>
      <c r="B2" s="83" t="s">
        <v>414</v>
      </c>
    </row>
    <row r="3" spans="1:2" s="77" customFormat="1" ht="15" customHeight="1">
      <c r="A3" s="78" t="s">
        <v>5</v>
      </c>
      <c r="B3" s="82" t="s">
        <v>415</v>
      </c>
    </row>
    <row r="4" spans="1:2" s="77" customFormat="1" ht="15" customHeight="1">
      <c r="A4" s="78" t="s">
        <v>6</v>
      </c>
      <c r="B4" s="82" t="s">
        <v>413</v>
      </c>
    </row>
    <row r="5" spans="1:2" s="77" customFormat="1" ht="15" customHeight="1">
      <c r="A5" s="78" t="s">
        <v>7</v>
      </c>
      <c r="B5" s="82" t="s">
        <v>133</v>
      </c>
    </row>
    <row r="6" spans="1:2" s="77" customFormat="1" ht="15" customHeight="1">
      <c r="A6" s="78" t="s">
        <v>8</v>
      </c>
      <c r="B6" s="82" t="s">
        <v>134</v>
      </c>
    </row>
    <row r="7" spans="1:2" s="77" customFormat="1" ht="15" customHeight="1">
      <c r="A7" s="78" t="s">
        <v>166</v>
      </c>
      <c r="B7" s="82" t="s">
        <v>169</v>
      </c>
    </row>
    <row r="8" spans="1:2" s="77" customFormat="1" ht="15" customHeight="1">
      <c r="A8" s="78" t="s">
        <v>420</v>
      </c>
      <c r="B8" s="129" t="s">
        <v>167</v>
      </c>
    </row>
    <row r="9" spans="1:2" s="77" customFormat="1" ht="15" customHeight="1">
      <c r="A9" s="78" t="s">
        <v>451</v>
      </c>
      <c r="B9" s="82" t="s">
        <v>426</v>
      </c>
    </row>
    <row r="10" spans="1:2" s="77" customFormat="1" ht="15" customHeight="1">
      <c r="A10" s="78" t="s">
        <v>452</v>
      </c>
      <c r="B10" s="82" t="s">
        <v>425</v>
      </c>
    </row>
    <row r="11" spans="1:2" s="77" customFormat="1" ht="15" customHeight="1">
      <c r="A11" s="78" t="s">
        <v>2</v>
      </c>
      <c r="B11" s="82" t="s">
        <v>430</v>
      </c>
    </row>
    <row r="12" spans="1:2" s="77" customFormat="1" ht="15" customHeight="1">
      <c r="A12" s="78" t="s">
        <v>3</v>
      </c>
      <c r="B12" s="82" t="s">
        <v>461</v>
      </c>
    </row>
    <row r="13" spans="1:2" s="77" customFormat="1" ht="15" customHeight="1">
      <c r="A13" s="78" t="s">
        <v>453</v>
      </c>
      <c r="B13" s="82" t="s">
        <v>431</v>
      </c>
    </row>
    <row r="14" spans="1:2" ht="15" customHeight="1" thickBot="1">
      <c r="A14" s="96" t="s">
        <v>454</v>
      </c>
      <c r="B14" s="97" t="s">
        <v>432</v>
      </c>
    </row>
    <row r="15" spans="1:2" ht="25.05" customHeight="1" thickTop="1"/>
    <row r="16" spans="1:2" ht="25.05" customHeight="1">
      <c r="A16" s="18"/>
    </row>
    <row r="17" spans="1:1" ht="25.05" customHeight="1">
      <c r="A17" s="18"/>
    </row>
    <row r="18" spans="1:1" ht="25.05" customHeight="1">
      <c r="A18" s="19"/>
    </row>
  </sheetData>
  <phoneticPr fontId="0" type="noConversion"/>
  <hyperlinks>
    <hyperlink ref="B4" location="'TAV. 1.3'!A1" display="ELEZIONI AMMINISTRATIVE DEL 06 - 07 MAGGIO 2012 - CONSIGLIERI ELETTI" xr:uid="{00000000-0004-0000-0000-000000000000}"/>
    <hyperlink ref="B3" location="'TAV. 1.2'!A1" display="ELEZIONI AMMINISTRATIVE COMUNALI DEL 06 - 07 MAGGIO 2012 - VOTI DI LISTA" xr:uid="{00000000-0004-0000-0000-000001000000}"/>
    <hyperlink ref="B5" location="'TAV. 1.4'!A1" display="AMMINISTRATORI DELLA CITTA' DAL 1861" xr:uid="{00000000-0004-0000-0000-000002000000}"/>
    <hyperlink ref="B6" location="'TAV. 1.5'!A1" display="SEGRETARI COMUNALI DAL 1861" xr:uid="{00000000-0004-0000-0000-000003000000}"/>
    <hyperlink ref="B9" location="'TAV 1.9.1'!A1" display="RENDICONTO DELLA GESTIONE (ANNO 2015) - ENTRATE" xr:uid="{00000000-0004-0000-0000-000007000000}"/>
    <hyperlink ref="B7" location="'TAV. 1.6'!A1" display="GIUNTA COMUNALE IN CARICA ALLA DATA DI PUBBLICAZIONE DELL'ANNUARIO" xr:uid="{00000000-0004-0000-0000-000009000000}"/>
    <hyperlink ref="B10" location="'TAV 1.9.2'!A1" display="DATI DI RENDICONTO ANNO 2018 - SPESE (dati in Euro)" xr:uid="{00000000-0004-0000-0000-00000A000000}"/>
    <hyperlink ref="B2" location="'TAV. 1.1'!A1" display="ELEZIONI AMMINISTRATIVE DEL SINDACO DEL 06 - 07 MAGGIO 2012 - 1° TURNO" xr:uid="{00000000-0004-0000-0000-00000B000000}"/>
    <hyperlink ref="B8" location="'TAV. 1.7'!A1" display="CONSIGLIO COMUNALE IN CARICA ALLA DATA DI PUBBLICAZIONE DELL'ANNUARIO" xr:uid="{00000000-0004-0000-0000-000014000000}"/>
    <hyperlink ref="B13" location="'TAV 1.10.3'!A1" display="PERSONALE COMUNALE - Totale" xr:uid="{810A495E-A892-4D28-8940-036FD72A085E}"/>
    <hyperlink ref="B12" location="'TAV 1.10.2'!A1" display="PERSONALE COMUNALE - Femmine" xr:uid="{272417BA-B5E0-4492-8151-837BC095BE8C}"/>
    <hyperlink ref="B14" location="'TAV 1.10.4'!A1" display="PERSONALE COMUNALE PER DURATA DEL RAPPORTO" xr:uid="{9897381A-D62D-495A-ABB8-359F1B0C3B7D}"/>
    <hyperlink ref="B11" location="'TAV 1.10.1'!A1" display="PERSONALE COMUNALE PER CATEGORIA - ANNO 2020" xr:uid="{56C24264-C9CD-4310-8A08-FD8975621DF9}"/>
  </hyperlinks>
  <pageMargins left="0" right="0" top="0.39370078740157483" bottom="0.39370078740157483" header="0" footer="0"/>
  <pageSetup paperSize="9" scale="83" fitToHeight="0"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CBE4F-EE52-4ED8-BDB9-2536D5EDD521}">
  <sheetPr>
    <tabColor rgb="FF0070C0"/>
  </sheetPr>
  <dimension ref="A1:P54"/>
  <sheetViews>
    <sheetView showGridLines="0" topLeftCell="A43" workbookViewId="0">
      <selection activeCell="E54" sqref="E54"/>
    </sheetView>
  </sheetViews>
  <sheetFormatPr defaultColWidth="9.21875" defaultRowHeight="13.8"/>
  <cols>
    <col min="1" max="1" width="4" style="230" bestFit="1" customWidth="1"/>
    <col min="2" max="2" width="38.44140625" style="230" bestFit="1" customWidth="1"/>
    <col min="3" max="3" width="16.77734375" style="230" bestFit="1" customWidth="1"/>
    <col min="4" max="4" width="15.21875" style="230" bestFit="1" customWidth="1"/>
    <col min="5" max="5" width="16.77734375" style="230" bestFit="1" customWidth="1"/>
    <col min="6" max="14" width="16.77734375" style="230" customWidth="1"/>
    <col min="15" max="15" width="10.77734375" style="230" customWidth="1"/>
    <col min="16" max="16" width="13.5546875" style="230" bestFit="1" customWidth="1"/>
    <col min="17" max="16384" width="9.21875" style="230"/>
  </cols>
  <sheetData>
    <row r="1" spans="1:16" ht="15.6">
      <c r="A1" s="280" t="s">
        <v>459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196"/>
      <c r="M1" s="196"/>
      <c r="N1" s="196"/>
      <c r="O1" s="79"/>
      <c r="P1" s="197" t="s">
        <v>177</v>
      </c>
    </row>
    <row r="2" spans="1:16" ht="15.6">
      <c r="A2" s="146"/>
      <c r="B2" s="146"/>
      <c r="C2" s="292" t="s">
        <v>422</v>
      </c>
      <c r="D2" s="293"/>
      <c r="E2" s="293"/>
      <c r="F2" s="294" t="s">
        <v>423</v>
      </c>
      <c r="G2" s="293"/>
      <c r="H2" s="295"/>
      <c r="I2" s="293" t="s">
        <v>424</v>
      </c>
      <c r="J2" s="293"/>
      <c r="K2" s="293"/>
      <c r="L2" s="293" t="s">
        <v>435</v>
      </c>
      <c r="M2" s="293"/>
      <c r="N2" s="293"/>
      <c r="O2" s="79"/>
      <c r="P2" s="231"/>
    </row>
    <row r="3" spans="1:16">
      <c r="A3" s="232"/>
      <c r="B3" s="296" t="s">
        <v>291</v>
      </c>
      <c r="C3" s="298" t="s">
        <v>292</v>
      </c>
      <c r="D3" s="299"/>
      <c r="E3" s="299"/>
      <c r="F3" s="302" t="s">
        <v>292</v>
      </c>
      <c r="G3" s="299"/>
      <c r="H3" s="303"/>
      <c r="I3" s="299" t="s">
        <v>292</v>
      </c>
      <c r="J3" s="299"/>
      <c r="K3" s="306"/>
      <c r="L3" s="299" t="s">
        <v>292</v>
      </c>
      <c r="M3" s="299"/>
      <c r="N3" s="306"/>
    </row>
    <row r="4" spans="1:16">
      <c r="A4" s="233"/>
      <c r="B4" s="297"/>
      <c r="C4" s="300"/>
      <c r="D4" s="301"/>
      <c r="E4" s="301"/>
      <c r="F4" s="304"/>
      <c r="G4" s="301"/>
      <c r="H4" s="305"/>
      <c r="I4" s="301"/>
      <c r="J4" s="301"/>
      <c r="K4" s="307"/>
      <c r="L4" s="301"/>
      <c r="M4" s="301"/>
      <c r="N4" s="307"/>
    </row>
    <row r="5" spans="1:16">
      <c r="A5" s="233"/>
      <c r="B5" s="234"/>
      <c r="C5" s="288" t="s">
        <v>293</v>
      </c>
      <c r="D5" s="289"/>
      <c r="E5" s="235" t="s">
        <v>294</v>
      </c>
      <c r="F5" s="290" t="s">
        <v>293</v>
      </c>
      <c r="G5" s="289"/>
      <c r="H5" s="236" t="s">
        <v>294</v>
      </c>
      <c r="I5" s="291" t="s">
        <v>293</v>
      </c>
      <c r="J5" s="289"/>
      <c r="K5" s="237" t="s">
        <v>294</v>
      </c>
      <c r="L5" s="291" t="s">
        <v>293</v>
      </c>
      <c r="M5" s="289"/>
      <c r="N5" s="237" t="s">
        <v>294</v>
      </c>
    </row>
    <row r="6" spans="1:16" ht="27.6">
      <c r="A6" s="234"/>
      <c r="B6" s="234"/>
      <c r="C6" s="238"/>
      <c r="D6" s="239" t="s">
        <v>295</v>
      </c>
      <c r="E6" s="240"/>
      <c r="F6" s="241"/>
      <c r="G6" s="239" t="s">
        <v>295</v>
      </c>
      <c r="H6" s="242"/>
      <c r="I6" s="243"/>
      <c r="J6" s="239" t="s">
        <v>295</v>
      </c>
      <c r="K6" s="244"/>
      <c r="L6" s="243"/>
      <c r="M6" s="239" t="s">
        <v>295</v>
      </c>
      <c r="N6" s="244"/>
    </row>
    <row r="7" spans="1:16">
      <c r="A7" s="245"/>
      <c r="B7" s="246"/>
      <c r="C7" s="247"/>
      <c r="D7" s="247"/>
      <c r="E7" s="248"/>
      <c r="F7" s="249"/>
      <c r="G7" s="247"/>
      <c r="H7" s="250"/>
      <c r="I7" s="251"/>
      <c r="J7" s="247"/>
      <c r="K7" s="247"/>
      <c r="L7" s="251"/>
      <c r="M7" s="247"/>
      <c r="N7" s="247"/>
    </row>
    <row r="8" spans="1:16">
      <c r="A8" s="245"/>
      <c r="B8" s="252" t="s">
        <v>296</v>
      </c>
      <c r="C8" s="253">
        <v>13203765.18</v>
      </c>
      <c r="D8" s="247"/>
      <c r="E8" s="248"/>
      <c r="F8" s="249">
        <v>13203765.18</v>
      </c>
      <c r="G8" s="247"/>
      <c r="H8" s="250"/>
      <c r="I8" s="251">
        <v>33727602.109999999</v>
      </c>
      <c r="J8" s="247"/>
      <c r="K8" s="247"/>
      <c r="L8" s="170">
        <v>33727602.109999999</v>
      </c>
      <c r="M8" s="247"/>
      <c r="N8" s="247"/>
    </row>
    <row r="9" spans="1:16">
      <c r="A9" s="245"/>
      <c r="B9" s="252"/>
      <c r="C9" s="247"/>
      <c r="D9" s="247"/>
      <c r="E9" s="248"/>
      <c r="F9" s="249"/>
      <c r="G9" s="247"/>
      <c r="H9" s="250"/>
      <c r="I9" s="251"/>
      <c r="J9" s="247"/>
      <c r="K9" s="247"/>
      <c r="L9" s="251"/>
      <c r="M9" s="247"/>
      <c r="N9" s="247"/>
    </row>
    <row r="10" spans="1:16">
      <c r="A10" s="254"/>
      <c r="B10" s="255" t="s">
        <v>297</v>
      </c>
      <c r="C10" s="245"/>
      <c r="D10" s="245"/>
      <c r="E10" s="256"/>
      <c r="F10" s="257"/>
      <c r="G10" s="245"/>
      <c r="H10" s="258"/>
      <c r="I10" s="259"/>
      <c r="J10" s="245"/>
      <c r="K10" s="245"/>
      <c r="L10" s="259"/>
      <c r="M10" s="245"/>
      <c r="N10" s="245"/>
    </row>
    <row r="11" spans="1:16">
      <c r="A11" s="246">
        <v>101</v>
      </c>
      <c r="B11" s="260" t="s">
        <v>298</v>
      </c>
      <c r="C11" s="106">
        <v>213043658.77000001</v>
      </c>
      <c r="D11" s="106">
        <v>0</v>
      </c>
      <c r="E11" s="167">
        <v>211332536.81000003</v>
      </c>
      <c r="F11" s="168">
        <v>197652718.78999987</v>
      </c>
      <c r="G11" s="106"/>
      <c r="H11" s="169">
        <v>192491030.48999992</v>
      </c>
      <c r="I11" s="170">
        <v>179086559.10999998</v>
      </c>
      <c r="J11" s="106"/>
      <c r="K11" s="106">
        <v>180578825.67000002</v>
      </c>
      <c r="L11" s="170">
        <v>179198258.83000004</v>
      </c>
      <c r="M11" s="106"/>
      <c r="N11" s="106">
        <v>163135271.29999995</v>
      </c>
    </row>
    <row r="12" spans="1:16">
      <c r="A12" s="246">
        <v>102</v>
      </c>
      <c r="B12" s="260" t="s">
        <v>299</v>
      </c>
      <c r="C12" s="106">
        <v>12417614.08</v>
      </c>
      <c r="D12" s="106">
        <v>0</v>
      </c>
      <c r="E12" s="167">
        <v>12262675.960000001</v>
      </c>
      <c r="F12" s="168">
        <v>11324450.439999999</v>
      </c>
      <c r="G12" s="106"/>
      <c r="H12" s="169">
        <v>11188444.84</v>
      </c>
      <c r="I12" s="170">
        <v>10399545.059999999</v>
      </c>
      <c r="J12" s="106"/>
      <c r="K12" s="106">
        <v>10726044.01</v>
      </c>
      <c r="L12" s="170">
        <v>10389622.380000003</v>
      </c>
      <c r="M12" s="106"/>
      <c r="N12" s="106">
        <v>8549570.3600000031</v>
      </c>
    </row>
    <row r="13" spans="1:16">
      <c r="A13" s="246">
        <v>103</v>
      </c>
      <c r="B13" s="260" t="s">
        <v>300</v>
      </c>
      <c r="C13" s="106">
        <v>352470312.59000003</v>
      </c>
      <c r="D13" s="106">
        <v>0</v>
      </c>
      <c r="E13" s="167">
        <v>370675162.83999991</v>
      </c>
      <c r="F13" s="168">
        <v>364808923.51999962</v>
      </c>
      <c r="G13" s="106"/>
      <c r="H13" s="169">
        <v>380804470.65999943</v>
      </c>
      <c r="I13" s="170">
        <v>340060423.85999942</v>
      </c>
      <c r="J13" s="106"/>
      <c r="K13" s="106">
        <v>346200069.91999954</v>
      </c>
      <c r="L13" s="170">
        <v>386300389.7100001</v>
      </c>
      <c r="M13" s="106"/>
      <c r="N13" s="106">
        <v>293034208.8300001</v>
      </c>
    </row>
    <row r="14" spans="1:16">
      <c r="A14" s="246">
        <v>104</v>
      </c>
      <c r="B14" s="260" t="s">
        <v>252</v>
      </c>
      <c r="C14" s="106">
        <v>26331752.840000004</v>
      </c>
      <c r="D14" s="106">
        <v>0</v>
      </c>
      <c r="E14" s="167">
        <v>29709657.529999997</v>
      </c>
      <c r="F14" s="168">
        <v>61067084.420000002</v>
      </c>
      <c r="G14" s="106"/>
      <c r="H14" s="169">
        <v>27758992.179999992</v>
      </c>
      <c r="I14" s="170">
        <v>60648604.240000002</v>
      </c>
      <c r="J14" s="106"/>
      <c r="K14" s="106">
        <v>44183601.859999992</v>
      </c>
      <c r="L14" s="170">
        <v>35837237.82</v>
      </c>
      <c r="M14" s="106"/>
      <c r="N14" s="106">
        <v>15630636.069999998</v>
      </c>
    </row>
    <row r="15" spans="1:16">
      <c r="A15" s="246">
        <v>105</v>
      </c>
      <c r="B15" s="260" t="s">
        <v>301</v>
      </c>
      <c r="C15" s="106">
        <v>0</v>
      </c>
      <c r="D15" s="106">
        <v>0</v>
      </c>
      <c r="E15" s="167">
        <v>0</v>
      </c>
      <c r="F15" s="168"/>
      <c r="G15" s="106"/>
      <c r="H15" s="169"/>
      <c r="I15" s="170"/>
      <c r="J15" s="106"/>
      <c r="K15" s="106"/>
      <c r="L15" s="170">
        <v>8330239.1200000001</v>
      </c>
      <c r="M15" s="106"/>
      <c r="N15" s="106"/>
    </row>
    <row r="16" spans="1:16">
      <c r="A16" s="246">
        <v>106</v>
      </c>
      <c r="B16" s="260" t="s">
        <v>302</v>
      </c>
      <c r="C16" s="106">
        <v>0</v>
      </c>
      <c r="D16" s="106">
        <v>0</v>
      </c>
      <c r="E16" s="167">
        <v>0</v>
      </c>
      <c r="F16" s="168"/>
      <c r="G16" s="106"/>
      <c r="H16" s="169"/>
      <c r="I16" s="170"/>
      <c r="J16" s="106"/>
      <c r="K16" s="106"/>
      <c r="L16" s="170">
        <v>2020530.9899999998</v>
      </c>
      <c r="M16" s="106"/>
      <c r="N16" s="106"/>
    </row>
    <row r="17" spans="1:14">
      <c r="A17" s="246">
        <v>107</v>
      </c>
      <c r="B17" s="260" t="s">
        <v>303</v>
      </c>
      <c r="C17" s="106">
        <v>10818933.109999999</v>
      </c>
      <c r="D17" s="106">
        <v>0</v>
      </c>
      <c r="E17" s="167">
        <v>10867648.08</v>
      </c>
      <c r="F17" s="168">
        <v>11526181.899999999</v>
      </c>
      <c r="G17" s="106"/>
      <c r="H17" s="169">
        <v>10254872.729999999</v>
      </c>
      <c r="I17" s="170">
        <v>10102485.289999999</v>
      </c>
      <c r="J17" s="106"/>
      <c r="K17" s="106">
        <v>11152153.370000003</v>
      </c>
      <c r="L17" s="170">
        <v>8330239.1200000001</v>
      </c>
      <c r="M17" s="106"/>
      <c r="N17" s="106">
        <v>7922037.8499999996</v>
      </c>
    </row>
    <row r="18" spans="1:14">
      <c r="A18" s="246">
        <v>108</v>
      </c>
      <c r="B18" s="260" t="s">
        <v>304</v>
      </c>
      <c r="C18" s="106">
        <v>0</v>
      </c>
      <c r="D18" s="106">
        <v>0</v>
      </c>
      <c r="E18" s="167">
        <v>0</v>
      </c>
      <c r="F18" s="168"/>
      <c r="G18" s="106"/>
      <c r="H18" s="169"/>
      <c r="I18" s="170"/>
      <c r="J18" s="106"/>
      <c r="K18" s="106"/>
      <c r="L18" s="170"/>
      <c r="M18" s="106"/>
      <c r="N18" s="106"/>
    </row>
    <row r="19" spans="1:14">
      <c r="A19" s="246">
        <v>109</v>
      </c>
      <c r="B19" s="260" t="s">
        <v>305</v>
      </c>
      <c r="C19" s="106">
        <v>2369004.71</v>
      </c>
      <c r="D19" s="106">
        <v>0</v>
      </c>
      <c r="E19" s="167">
        <v>1831602.24</v>
      </c>
      <c r="F19" s="168">
        <v>1545771.1099999999</v>
      </c>
      <c r="G19" s="106"/>
      <c r="H19" s="169">
        <v>1506184.2500000002</v>
      </c>
      <c r="I19" s="170">
        <v>1524718.81</v>
      </c>
      <c r="J19" s="106"/>
      <c r="K19" s="106">
        <v>2218353.94</v>
      </c>
      <c r="L19" s="170">
        <v>2020530.9899999998</v>
      </c>
      <c r="M19" s="106"/>
      <c r="N19" s="106">
        <v>442279.13</v>
      </c>
    </row>
    <row r="20" spans="1:14" ht="14.4">
      <c r="A20" s="246">
        <v>110</v>
      </c>
      <c r="B20" s="260" t="s">
        <v>306</v>
      </c>
      <c r="C20" s="106">
        <v>12099317.5</v>
      </c>
      <c r="D20" s="106">
        <v>13936454.09</v>
      </c>
      <c r="E20" s="167">
        <v>12260247.469999999</v>
      </c>
      <c r="F20" s="168">
        <v>6553883.4399999995</v>
      </c>
      <c r="G20" s="106">
        <v>24335548.410000004</v>
      </c>
      <c r="H20" s="169">
        <v>8303657.4699999997</v>
      </c>
      <c r="I20" s="170">
        <v>4068769.78</v>
      </c>
      <c r="J20" s="106">
        <v>41690984.969999991</v>
      </c>
      <c r="K20" s="106">
        <v>5108513.7799999993</v>
      </c>
      <c r="L20" s="170">
        <v>9784418.5899999999</v>
      </c>
      <c r="M20" s="213">
        <v>34058857.079999991</v>
      </c>
      <c r="N20" s="106">
        <v>4142838.0200000005</v>
      </c>
    </row>
    <row r="21" spans="1:14" ht="14.4" thickBot="1">
      <c r="A21" s="261">
        <v>100</v>
      </c>
      <c r="B21" s="262" t="s">
        <v>307</v>
      </c>
      <c r="C21" s="107">
        <v>629550593.60000014</v>
      </c>
      <c r="D21" s="107">
        <v>13936454.09</v>
      </c>
      <c r="E21" s="171">
        <v>648939530.92999995</v>
      </c>
      <c r="F21" s="172">
        <v>654479013.61999953</v>
      </c>
      <c r="G21" s="173">
        <v>24335548.410000004</v>
      </c>
      <c r="H21" s="174">
        <v>632307652.61999929</v>
      </c>
      <c r="I21" s="175">
        <v>605891106.14999926</v>
      </c>
      <c r="J21" s="173">
        <v>41690984.969999991</v>
      </c>
      <c r="K21" s="173">
        <v>600167562.54999959</v>
      </c>
      <c r="L21" s="175">
        <f>SUM(L11:L20)</f>
        <v>642211467.55000019</v>
      </c>
      <c r="M21" s="175">
        <f t="shared" ref="M21:N21" si="0">SUM(M11:M20)</f>
        <v>34058857.079999991</v>
      </c>
      <c r="N21" s="175">
        <f t="shared" si="0"/>
        <v>492856841.56000006</v>
      </c>
    </row>
    <row r="22" spans="1:14" ht="14.4" thickTop="1">
      <c r="A22" s="263"/>
      <c r="B22" s="264"/>
      <c r="C22" s="104"/>
      <c r="D22" s="104"/>
      <c r="E22" s="176"/>
      <c r="F22" s="177"/>
      <c r="G22" s="104"/>
      <c r="H22" s="178"/>
      <c r="I22" s="179"/>
      <c r="J22" s="104"/>
      <c r="K22" s="104"/>
      <c r="L22" s="179"/>
      <c r="M22" s="104"/>
      <c r="N22" s="104"/>
    </row>
    <row r="23" spans="1:14">
      <c r="A23" s="254"/>
      <c r="B23" s="255" t="s">
        <v>308</v>
      </c>
      <c r="C23" s="245"/>
      <c r="D23" s="245"/>
      <c r="E23" s="256"/>
      <c r="F23" s="257"/>
      <c r="G23" s="245"/>
      <c r="H23" s="258"/>
      <c r="I23" s="259"/>
      <c r="J23" s="245"/>
      <c r="K23" s="245"/>
      <c r="L23" s="259"/>
      <c r="M23" s="245"/>
      <c r="N23" s="245"/>
    </row>
    <row r="24" spans="1:14">
      <c r="A24" s="246">
        <v>201</v>
      </c>
      <c r="B24" s="260" t="s">
        <v>309</v>
      </c>
      <c r="C24" s="106">
        <v>0</v>
      </c>
      <c r="D24" s="106">
        <v>0</v>
      </c>
      <c r="E24" s="167">
        <v>0</v>
      </c>
      <c r="F24" s="168"/>
      <c r="G24" s="106"/>
      <c r="H24" s="169"/>
      <c r="I24" s="170"/>
      <c r="J24" s="106"/>
      <c r="K24" s="106"/>
      <c r="L24" s="170"/>
      <c r="M24" s="106"/>
      <c r="N24" s="106"/>
    </row>
    <row r="25" spans="1:14">
      <c r="A25" s="246">
        <v>202</v>
      </c>
      <c r="B25" s="260" t="s">
        <v>310</v>
      </c>
      <c r="C25" s="106">
        <v>43011222.25</v>
      </c>
      <c r="D25" s="106">
        <v>0</v>
      </c>
      <c r="E25" s="167">
        <v>48788799.590000004</v>
      </c>
      <c r="F25" s="168">
        <v>33533001.840000007</v>
      </c>
      <c r="G25" s="106"/>
      <c r="H25" s="169">
        <v>23348300.060000014</v>
      </c>
      <c r="I25" s="170">
        <v>71116311.320000023</v>
      </c>
      <c r="J25" s="106"/>
      <c r="K25" s="106">
        <v>34383415.950000033</v>
      </c>
      <c r="L25" s="170">
        <v>47518548.210000008</v>
      </c>
      <c r="M25" s="106">
        <v>0</v>
      </c>
      <c r="N25" s="106">
        <v>30922652.68</v>
      </c>
    </row>
    <row r="26" spans="1:14">
      <c r="A26" s="246">
        <v>203</v>
      </c>
      <c r="B26" s="260" t="s">
        <v>311</v>
      </c>
      <c r="C26" s="106">
        <v>2462550.2400000002</v>
      </c>
      <c r="D26" s="106">
        <v>0</v>
      </c>
      <c r="E26" s="167">
        <v>2252261.31</v>
      </c>
      <c r="F26" s="168">
        <v>3770056.5100000002</v>
      </c>
      <c r="G26" s="106"/>
      <c r="H26" s="169">
        <v>660825.96</v>
      </c>
      <c r="I26" s="170">
        <v>890354.41</v>
      </c>
      <c r="J26" s="106"/>
      <c r="K26" s="106">
        <v>986438.5</v>
      </c>
      <c r="L26" s="170">
        <v>5118769.83</v>
      </c>
      <c r="M26" s="106">
        <v>0</v>
      </c>
      <c r="N26" s="106">
        <v>368929.46</v>
      </c>
    </row>
    <row r="27" spans="1:14">
      <c r="A27" s="246">
        <v>204</v>
      </c>
      <c r="B27" s="260" t="s">
        <v>312</v>
      </c>
      <c r="C27" s="106">
        <v>0</v>
      </c>
      <c r="D27" s="106">
        <v>0</v>
      </c>
      <c r="E27" s="167">
        <v>0</v>
      </c>
      <c r="F27" s="168">
        <v>0</v>
      </c>
      <c r="G27" s="106"/>
      <c r="H27" s="169">
        <v>0</v>
      </c>
      <c r="I27" s="170">
        <v>0</v>
      </c>
      <c r="J27" s="106"/>
      <c r="K27" s="106">
        <v>0</v>
      </c>
      <c r="L27" s="170">
        <v>0</v>
      </c>
      <c r="M27" s="106">
        <v>0</v>
      </c>
      <c r="N27" s="106">
        <v>0</v>
      </c>
    </row>
    <row r="28" spans="1:14">
      <c r="A28" s="246">
        <v>205</v>
      </c>
      <c r="B28" s="260" t="s">
        <v>313</v>
      </c>
      <c r="C28" s="106">
        <v>7780493.4100000001</v>
      </c>
      <c r="D28" s="106">
        <v>172652187.41</v>
      </c>
      <c r="E28" s="167">
        <v>4685454.78</v>
      </c>
      <c r="F28" s="168">
        <v>1776609.16</v>
      </c>
      <c r="G28" s="106">
        <v>153776620.63999996</v>
      </c>
      <c r="H28" s="169">
        <v>4777490.8900000006</v>
      </c>
      <c r="I28" s="170">
        <v>316098.71999999997</v>
      </c>
      <c r="J28" s="106">
        <v>101960833.64000002</v>
      </c>
      <c r="K28" s="106">
        <v>352293.58</v>
      </c>
      <c r="L28" s="170">
        <v>1082816.74</v>
      </c>
      <c r="M28" s="106">
        <v>175980805.67999998</v>
      </c>
      <c r="N28" s="106">
        <v>0</v>
      </c>
    </row>
    <row r="29" spans="1:14" ht="14.4" thickBot="1">
      <c r="A29" s="261">
        <v>200</v>
      </c>
      <c r="B29" s="262" t="s">
        <v>314</v>
      </c>
      <c r="C29" s="107">
        <v>53254265.900000006</v>
      </c>
      <c r="D29" s="107">
        <v>172652187.41</v>
      </c>
      <c r="E29" s="171">
        <v>55726515.680000007</v>
      </c>
      <c r="F29" s="172">
        <v>39079667.510000005</v>
      </c>
      <c r="G29" s="173">
        <v>153776620.63999996</v>
      </c>
      <c r="H29" s="174">
        <v>28786616.910000015</v>
      </c>
      <c r="I29" s="175">
        <v>72322764.450000018</v>
      </c>
      <c r="J29" s="173">
        <v>101960833.64000002</v>
      </c>
      <c r="K29" s="173">
        <v>35722148.030000031</v>
      </c>
      <c r="L29" s="173">
        <f>SUM(L23:L28)</f>
        <v>53720134.780000009</v>
      </c>
      <c r="M29" s="173">
        <f t="shared" ref="M29:N29" si="1">SUM(M23:M28)</f>
        <v>175980805.67999998</v>
      </c>
      <c r="N29" s="173">
        <f t="shared" si="1"/>
        <v>31291582.140000001</v>
      </c>
    </row>
    <row r="30" spans="1:14" ht="14.4" thickTop="1">
      <c r="A30" s="263"/>
      <c r="B30" s="264"/>
      <c r="C30" s="104"/>
      <c r="D30" s="104"/>
      <c r="E30" s="176"/>
      <c r="F30" s="177"/>
      <c r="G30" s="104"/>
      <c r="H30" s="178"/>
      <c r="I30" s="179"/>
      <c r="J30" s="104"/>
      <c r="K30" s="104"/>
      <c r="L30" s="179"/>
      <c r="M30" s="104"/>
      <c r="N30" s="104"/>
    </row>
    <row r="31" spans="1:14" ht="27.6">
      <c r="A31" s="254"/>
      <c r="B31" s="255" t="s">
        <v>315</v>
      </c>
      <c r="C31" s="245"/>
      <c r="D31" s="245"/>
      <c r="E31" s="256"/>
      <c r="F31" s="257"/>
      <c r="G31" s="245"/>
      <c r="H31" s="258"/>
      <c r="I31" s="259"/>
      <c r="J31" s="245"/>
      <c r="K31" s="245"/>
      <c r="L31" s="259"/>
      <c r="M31" s="245"/>
      <c r="N31" s="245"/>
    </row>
    <row r="32" spans="1:14">
      <c r="A32" s="246">
        <v>301</v>
      </c>
      <c r="B32" s="260" t="s">
        <v>316</v>
      </c>
      <c r="C32" s="106">
        <v>0</v>
      </c>
      <c r="D32" s="106">
        <v>0</v>
      </c>
      <c r="E32" s="167">
        <v>0</v>
      </c>
      <c r="F32" s="168">
        <v>60000</v>
      </c>
      <c r="G32" s="106"/>
      <c r="H32" s="169">
        <v>60000</v>
      </c>
      <c r="I32" s="170"/>
      <c r="J32" s="106"/>
      <c r="K32" s="106"/>
      <c r="L32" s="170"/>
      <c r="M32" s="106"/>
      <c r="N32" s="106"/>
    </row>
    <row r="33" spans="1:14">
      <c r="A33" s="246">
        <v>302</v>
      </c>
      <c r="B33" s="260" t="s">
        <v>317</v>
      </c>
      <c r="C33" s="106">
        <v>0</v>
      </c>
      <c r="D33" s="106">
        <v>0</v>
      </c>
      <c r="E33" s="167">
        <v>0</v>
      </c>
      <c r="F33" s="168"/>
      <c r="G33" s="106"/>
      <c r="H33" s="169"/>
      <c r="I33" s="170"/>
      <c r="J33" s="106"/>
      <c r="K33" s="106"/>
      <c r="L33" s="170"/>
      <c r="M33" s="106"/>
      <c r="N33" s="106"/>
    </row>
    <row r="34" spans="1:14">
      <c r="A34" s="246">
        <v>303</v>
      </c>
      <c r="B34" s="260" t="s">
        <v>318</v>
      </c>
      <c r="C34" s="106">
        <v>0</v>
      </c>
      <c r="D34" s="106">
        <v>0</v>
      </c>
      <c r="E34" s="167">
        <v>0</v>
      </c>
      <c r="F34" s="168"/>
      <c r="G34" s="106"/>
      <c r="H34" s="169"/>
      <c r="I34" s="170"/>
      <c r="J34" s="106"/>
      <c r="K34" s="106"/>
      <c r="L34" s="170"/>
      <c r="M34" s="106"/>
      <c r="N34" s="106"/>
    </row>
    <row r="35" spans="1:14" ht="27.6">
      <c r="A35" s="246">
        <v>304</v>
      </c>
      <c r="B35" s="260" t="s">
        <v>319</v>
      </c>
      <c r="C35" s="106">
        <v>0</v>
      </c>
      <c r="D35" s="106">
        <v>0</v>
      </c>
      <c r="E35" s="167">
        <v>0</v>
      </c>
      <c r="F35" s="168"/>
      <c r="G35" s="106"/>
      <c r="H35" s="169"/>
      <c r="I35" s="170"/>
      <c r="J35" s="106"/>
      <c r="K35" s="106"/>
      <c r="L35" s="170"/>
      <c r="M35" s="106"/>
      <c r="N35" s="106"/>
    </row>
    <row r="36" spans="1:14" ht="14.4" thickBot="1">
      <c r="A36" s="261">
        <v>300</v>
      </c>
      <c r="B36" s="262" t="s">
        <v>320</v>
      </c>
      <c r="C36" s="107">
        <v>0</v>
      </c>
      <c r="D36" s="107">
        <v>0</v>
      </c>
      <c r="E36" s="171">
        <v>0</v>
      </c>
      <c r="F36" s="172">
        <v>60000</v>
      </c>
      <c r="G36" s="173">
        <v>0</v>
      </c>
      <c r="H36" s="174">
        <v>60000</v>
      </c>
      <c r="I36" s="175">
        <v>0</v>
      </c>
      <c r="J36" s="173">
        <v>0</v>
      </c>
      <c r="K36" s="173">
        <v>0</v>
      </c>
      <c r="L36" s="175">
        <v>0</v>
      </c>
      <c r="M36" s="173">
        <v>0</v>
      </c>
      <c r="N36" s="173">
        <v>0</v>
      </c>
    </row>
    <row r="37" spans="1:14" ht="14.4" thickTop="1">
      <c r="A37" s="265"/>
      <c r="B37" s="266"/>
      <c r="C37" s="105"/>
      <c r="D37" s="105"/>
      <c r="E37" s="180"/>
      <c r="F37" s="177"/>
      <c r="G37" s="104"/>
      <c r="H37" s="178"/>
      <c r="I37" s="179"/>
      <c r="J37" s="104"/>
      <c r="K37" s="104"/>
      <c r="L37" s="179"/>
      <c r="M37" s="104"/>
      <c r="N37" s="104"/>
    </row>
    <row r="38" spans="1:14">
      <c r="A38" s="254"/>
      <c r="B38" s="255" t="s">
        <v>321</v>
      </c>
      <c r="C38" s="245"/>
      <c r="D38" s="245"/>
      <c r="E38" s="256"/>
      <c r="F38" s="257"/>
      <c r="G38" s="245"/>
      <c r="H38" s="258"/>
      <c r="I38" s="259"/>
      <c r="J38" s="245"/>
      <c r="K38" s="245"/>
      <c r="L38" s="259"/>
      <c r="M38" s="245"/>
      <c r="N38" s="245"/>
    </row>
    <row r="39" spans="1:14">
      <c r="A39" s="246">
        <v>401</v>
      </c>
      <c r="B39" s="260" t="s">
        <v>322</v>
      </c>
      <c r="C39" s="106">
        <v>8210079.6799999997</v>
      </c>
      <c r="D39" s="106">
        <v>0</v>
      </c>
      <c r="E39" s="167">
        <v>8210079.6799999997</v>
      </c>
      <c r="F39" s="168">
        <v>8571226.8800000008</v>
      </c>
      <c r="G39" s="106"/>
      <c r="H39" s="169">
        <v>8571226.8800000008</v>
      </c>
      <c r="I39" s="170">
        <v>8947421.8800000008</v>
      </c>
      <c r="J39" s="106"/>
      <c r="K39" s="106">
        <v>8947421.8800000008</v>
      </c>
      <c r="L39" s="170">
        <v>9343179.0199999996</v>
      </c>
      <c r="M39" s="106">
        <v>0</v>
      </c>
      <c r="N39" s="106">
        <v>9343179.0199999996</v>
      </c>
    </row>
    <row r="40" spans="1:14">
      <c r="A40" s="246">
        <v>402</v>
      </c>
      <c r="B40" s="260" t="s">
        <v>323</v>
      </c>
      <c r="C40" s="106">
        <v>14899859.789999999</v>
      </c>
      <c r="D40" s="106">
        <v>0</v>
      </c>
      <c r="E40" s="167">
        <v>14899859.789999999</v>
      </c>
      <c r="F40" s="168">
        <v>0</v>
      </c>
      <c r="G40" s="106"/>
      <c r="H40" s="169">
        <v>0</v>
      </c>
      <c r="I40" s="170">
        <v>0</v>
      </c>
      <c r="J40" s="106"/>
      <c r="K40" s="106">
        <v>0</v>
      </c>
      <c r="L40" s="170">
        <v>0</v>
      </c>
      <c r="M40" s="106">
        <v>0</v>
      </c>
      <c r="N40" s="106">
        <v>0</v>
      </c>
    </row>
    <row r="41" spans="1:14" ht="27.6">
      <c r="A41" s="246">
        <v>403</v>
      </c>
      <c r="B41" s="260" t="s">
        <v>324</v>
      </c>
      <c r="C41" s="106">
        <v>12605461.07</v>
      </c>
      <c r="D41" s="106">
        <v>0</v>
      </c>
      <c r="E41" s="167">
        <v>12605461.07</v>
      </c>
      <c r="F41" s="168">
        <v>5919116.5900000008</v>
      </c>
      <c r="G41" s="106"/>
      <c r="H41" s="169">
        <v>5919116.5900000008</v>
      </c>
      <c r="I41" s="170">
        <v>8600079.3200000003</v>
      </c>
      <c r="J41" s="106"/>
      <c r="K41" s="106">
        <v>8600079.3200000003</v>
      </c>
      <c r="L41" s="170">
        <v>8890616.9399999995</v>
      </c>
      <c r="M41" s="106">
        <v>0</v>
      </c>
      <c r="N41" s="106">
        <v>8845410.2599999998</v>
      </c>
    </row>
    <row r="42" spans="1:14">
      <c r="A42" s="246">
        <v>404</v>
      </c>
      <c r="B42" s="260" t="s">
        <v>325</v>
      </c>
      <c r="C42" s="106">
        <v>0</v>
      </c>
      <c r="D42" s="106">
        <v>0</v>
      </c>
      <c r="E42" s="167">
        <v>0</v>
      </c>
      <c r="F42" s="168">
        <v>0</v>
      </c>
      <c r="G42" s="106"/>
      <c r="H42" s="169">
        <v>0</v>
      </c>
      <c r="I42" s="170">
        <v>0</v>
      </c>
      <c r="J42" s="106"/>
      <c r="K42" s="106">
        <v>0</v>
      </c>
      <c r="L42" s="170">
        <v>0</v>
      </c>
      <c r="M42" s="106">
        <v>0</v>
      </c>
      <c r="N42" s="106">
        <v>0</v>
      </c>
    </row>
    <row r="43" spans="1:14" ht="14.4" thickBot="1">
      <c r="A43" s="261">
        <v>400</v>
      </c>
      <c r="B43" s="262" t="s">
        <v>326</v>
      </c>
      <c r="C43" s="107">
        <v>35715400.539999999</v>
      </c>
      <c r="D43" s="107">
        <v>0</v>
      </c>
      <c r="E43" s="171">
        <v>35715400.539999999</v>
      </c>
      <c r="F43" s="172">
        <v>14490343.470000003</v>
      </c>
      <c r="G43" s="173">
        <v>0</v>
      </c>
      <c r="H43" s="174">
        <v>14490343.470000003</v>
      </c>
      <c r="I43" s="175">
        <v>17547501.200000003</v>
      </c>
      <c r="J43" s="173">
        <v>0</v>
      </c>
      <c r="K43" s="173">
        <v>17547501.200000003</v>
      </c>
      <c r="L43" s="184">
        <f>SUM(L37:L42)</f>
        <v>18233795.960000001</v>
      </c>
      <c r="M43" s="184">
        <f t="shared" ref="M43" si="2">SUM(M37:M42)</f>
        <v>0</v>
      </c>
      <c r="N43" s="184">
        <f>SUM(N37:N42)</f>
        <v>18188589.280000001</v>
      </c>
    </row>
    <row r="44" spans="1:14" ht="14.4" thickTop="1">
      <c r="A44" s="265"/>
      <c r="B44" s="266"/>
      <c r="C44" s="105"/>
      <c r="D44" s="105"/>
      <c r="E44" s="180"/>
      <c r="F44" s="177"/>
      <c r="G44" s="104"/>
      <c r="H44" s="178"/>
      <c r="I44" s="179"/>
      <c r="J44" s="104"/>
      <c r="K44" s="104"/>
      <c r="L44" s="179"/>
      <c r="M44" s="104"/>
      <c r="N44" s="104"/>
    </row>
    <row r="45" spans="1:14" ht="27.6">
      <c r="A45" s="254"/>
      <c r="B45" s="255" t="s">
        <v>327</v>
      </c>
      <c r="C45" s="245"/>
      <c r="D45" s="245"/>
      <c r="E45" s="256"/>
      <c r="F45" s="257"/>
      <c r="G45" s="245"/>
      <c r="H45" s="258"/>
      <c r="I45" s="259"/>
      <c r="J45" s="245"/>
      <c r="K45" s="245"/>
      <c r="L45" s="259"/>
      <c r="M45" s="245"/>
      <c r="N45" s="245"/>
    </row>
    <row r="46" spans="1:14" ht="27.6">
      <c r="A46" s="246">
        <v>501</v>
      </c>
      <c r="B46" s="260" t="s">
        <v>328</v>
      </c>
      <c r="C46" s="106">
        <v>571935591.89999998</v>
      </c>
      <c r="D46" s="106">
        <v>0</v>
      </c>
      <c r="E46" s="167">
        <v>505632934.75</v>
      </c>
      <c r="F46" s="168">
        <v>555086376.88</v>
      </c>
      <c r="G46" s="106"/>
      <c r="H46" s="169">
        <v>587978066.98000002</v>
      </c>
      <c r="I46" s="170">
        <v>475366855.63999999</v>
      </c>
      <c r="J46" s="106"/>
      <c r="K46" s="106">
        <v>524028424.49000001</v>
      </c>
      <c r="L46" s="213">
        <v>234209525.19</v>
      </c>
      <c r="M46" s="106"/>
      <c r="N46" s="213">
        <v>234209525.19</v>
      </c>
    </row>
    <row r="47" spans="1:14" ht="14.4" thickBot="1">
      <c r="A47" s="261">
        <v>500</v>
      </c>
      <c r="B47" s="262" t="s">
        <v>329</v>
      </c>
      <c r="C47" s="108">
        <v>571935591.89999998</v>
      </c>
      <c r="D47" s="108">
        <v>0</v>
      </c>
      <c r="E47" s="181">
        <v>505632934.75</v>
      </c>
      <c r="F47" s="182">
        <v>555086376.88</v>
      </c>
      <c r="G47" s="108">
        <v>0</v>
      </c>
      <c r="H47" s="183">
        <v>587978066.98000002</v>
      </c>
      <c r="I47" s="184">
        <v>475366855.63999999</v>
      </c>
      <c r="J47" s="108">
        <v>0</v>
      </c>
      <c r="K47" s="108">
        <v>524028424.49000001</v>
      </c>
      <c r="L47" s="184">
        <f>SUM(L44:L46)</f>
        <v>234209525.19</v>
      </c>
      <c r="M47" s="184">
        <f t="shared" ref="M47" si="3">SUM(M44:M46)</f>
        <v>0</v>
      </c>
      <c r="N47" s="184">
        <f>SUM(N44:N46)</f>
        <v>234209525.19</v>
      </c>
    </row>
    <row r="48" spans="1:14" ht="14.4" thickTop="1">
      <c r="A48" s="265"/>
      <c r="B48" s="266"/>
      <c r="C48" s="105"/>
      <c r="D48" s="105"/>
      <c r="E48" s="180"/>
      <c r="F48" s="177"/>
      <c r="G48" s="104"/>
      <c r="H48" s="178"/>
      <c r="I48" s="179"/>
      <c r="J48" s="104"/>
      <c r="K48" s="104"/>
      <c r="L48" s="179"/>
      <c r="M48" s="104"/>
      <c r="N48" s="104"/>
    </row>
    <row r="49" spans="1:14" ht="27.6">
      <c r="A49" s="254"/>
      <c r="B49" s="255" t="s">
        <v>330</v>
      </c>
      <c r="C49" s="245"/>
      <c r="D49" s="245"/>
      <c r="E49" s="256"/>
      <c r="F49" s="257"/>
      <c r="G49" s="245"/>
      <c r="H49" s="258"/>
      <c r="I49" s="259"/>
      <c r="J49" s="245"/>
      <c r="K49" s="245"/>
      <c r="L49" s="259"/>
      <c r="M49" s="245"/>
      <c r="N49" s="245"/>
    </row>
    <row r="50" spans="1:14">
      <c r="A50" s="246">
        <v>701</v>
      </c>
      <c r="B50" s="260" t="s">
        <v>331</v>
      </c>
      <c r="C50" s="106">
        <v>248157177.94</v>
      </c>
      <c r="D50" s="106">
        <v>0</v>
      </c>
      <c r="E50" s="167">
        <v>241904119.25</v>
      </c>
      <c r="F50" s="168">
        <v>249064212.37000003</v>
      </c>
      <c r="G50" s="106"/>
      <c r="H50" s="169">
        <v>246614095.91</v>
      </c>
      <c r="I50" s="170">
        <v>321384193.36999995</v>
      </c>
      <c r="J50" s="106"/>
      <c r="K50" s="106">
        <v>319770919.30000007</v>
      </c>
      <c r="L50" s="170">
        <v>561444993.13000011</v>
      </c>
      <c r="M50" s="106">
        <v>0</v>
      </c>
      <c r="N50" s="106">
        <v>548376607.38000011</v>
      </c>
    </row>
    <row r="51" spans="1:14">
      <c r="A51" s="246">
        <v>702</v>
      </c>
      <c r="B51" s="260" t="s">
        <v>332</v>
      </c>
      <c r="C51" s="106">
        <v>34913331.729999997</v>
      </c>
      <c r="D51" s="106">
        <v>0</v>
      </c>
      <c r="E51" s="167">
        <v>31641008.879999999</v>
      </c>
      <c r="F51" s="168">
        <v>28496635.860000003</v>
      </c>
      <c r="G51" s="106"/>
      <c r="H51" s="169">
        <v>29383860.590000004</v>
      </c>
      <c r="I51" s="170">
        <v>21847676.82</v>
      </c>
      <c r="J51" s="106"/>
      <c r="K51" s="106">
        <v>19503225.040000003</v>
      </c>
      <c r="L51" s="170">
        <v>21574988.539999995</v>
      </c>
      <c r="M51" s="106">
        <v>0</v>
      </c>
      <c r="N51" s="106">
        <v>13320975.77</v>
      </c>
    </row>
    <row r="52" spans="1:14" ht="14.4" thickBot="1">
      <c r="A52" s="261">
        <v>700</v>
      </c>
      <c r="B52" s="262" t="s">
        <v>333</v>
      </c>
      <c r="C52" s="108">
        <v>283070509.67000002</v>
      </c>
      <c r="D52" s="108">
        <v>0</v>
      </c>
      <c r="E52" s="181">
        <v>273545128.13</v>
      </c>
      <c r="F52" s="182">
        <v>277560848.23000002</v>
      </c>
      <c r="G52" s="108">
        <v>0</v>
      </c>
      <c r="H52" s="183">
        <v>275997956.5</v>
      </c>
      <c r="I52" s="184">
        <v>343231870.18999994</v>
      </c>
      <c r="J52" s="108">
        <v>0</v>
      </c>
      <c r="K52" s="108">
        <v>339274144.34000009</v>
      </c>
      <c r="L52" s="184">
        <f>SUM(L48:L51)</f>
        <v>583019981.67000008</v>
      </c>
      <c r="M52" s="184">
        <f t="shared" ref="M52" si="4">SUM(M48:M51)</f>
        <v>0</v>
      </c>
      <c r="N52" s="184">
        <f>SUM(N48:N51)</f>
        <v>561697583.1500001</v>
      </c>
    </row>
    <row r="53" spans="1:14" ht="28.2" thickTop="1">
      <c r="A53" s="267"/>
      <c r="B53" s="268" t="s">
        <v>334</v>
      </c>
      <c r="C53" s="185">
        <v>1586730126.79</v>
      </c>
      <c r="D53" s="185">
        <v>186588641.5</v>
      </c>
      <c r="E53" s="186">
        <v>1519559510.0299997</v>
      </c>
      <c r="F53" s="187">
        <v>1540756249.7099996</v>
      </c>
      <c r="G53" s="185">
        <v>178112169.04999995</v>
      </c>
      <c r="H53" s="188">
        <v>1539620636.4799993</v>
      </c>
      <c r="I53" s="189">
        <v>1514360097.6299992</v>
      </c>
      <c r="J53" s="185">
        <v>143651818.61000001</v>
      </c>
      <c r="K53" s="185">
        <v>1516739780.6099997</v>
      </c>
      <c r="L53" s="189">
        <f>L52+L47+L43+L36+L29+L21</f>
        <v>1531394905.1500003</v>
      </c>
      <c r="M53" s="189">
        <f t="shared" ref="M53:N53" si="5">M52+M47+M43+M36+M29+M21</f>
        <v>210039662.75999996</v>
      </c>
      <c r="N53" s="189">
        <f t="shared" si="5"/>
        <v>1338244121.3200002</v>
      </c>
    </row>
    <row r="54" spans="1:14" ht="42" thickBot="1">
      <c r="A54" s="269"/>
      <c r="B54" s="270" t="s">
        <v>335</v>
      </c>
      <c r="C54" s="191">
        <v>257961856.81999993</v>
      </c>
      <c r="D54" s="191">
        <v>0</v>
      </c>
      <c r="E54" s="192">
        <v>7758004.8200001717</v>
      </c>
      <c r="F54" s="193">
        <v>270063061.22000051</v>
      </c>
      <c r="G54" s="191"/>
      <c r="H54" s="194">
        <v>-3002311.6299993992</v>
      </c>
      <c r="I54" s="195">
        <v>397985261.4300009</v>
      </c>
      <c r="J54" s="191"/>
      <c r="K54" s="191">
        <v>12592340.970000267</v>
      </c>
      <c r="L54" s="195">
        <f>'TAV 1.8.1'!I65-'TAV 1.8.2'!L53</f>
        <v>545753713.79999995</v>
      </c>
      <c r="M54" s="191"/>
      <c r="N54" s="195">
        <f>'TAV 1.8.1'!J65-N53</f>
        <v>191088000.25999975</v>
      </c>
    </row>
  </sheetData>
  <mergeCells count="14">
    <mergeCell ref="C5:D5"/>
    <mergeCell ref="F5:G5"/>
    <mergeCell ref="I5:J5"/>
    <mergeCell ref="L5:M5"/>
    <mergeCell ref="A1:K1"/>
    <mergeCell ref="C2:E2"/>
    <mergeCell ref="F2:H2"/>
    <mergeCell ref="I2:K2"/>
    <mergeCell ref="L2:N2"/>
    <mergeCell ref="B3:B4"/>
    <mergeCell ref="C3:E4"/>
    <mergeCell ref="F3:H4"/>
    <mergeCell ref="I3:K4"/>
    <mergeCell ref="L3:N4"/>
  </mergeCells>
  <hyperlinks>
    <hyperlink ref="P1" location="INDICE!A1" display="Torna all'indice" xr:uid="{159B50BC-6340-4832-A0CD-276787887435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</sheetPr>
  <dimension ref="A1:I18"/>
  <sheetViews>
    <sheetView showGridLines="0" workbookViewId="0">
      <selection activeCell="B23" sqref="B23:D54"/>
    </sheetView>
  </sheetViews>
  <sheetFormatPr defaultRowHeight="13.2"/>
  <cols>
    <col min="1" max="1" width="30.77734375" customWidth="1"/>
    <col min="2" max="5" width="9.5546875" customWidth="1"/>
    <col min="6" max="7" width="12.5546875" customWidth="1"/>
    <col min="8" max="8" width="10.77734375" customWidth="1"/>
    <col min="9" max="9" width="13.5546875" bestFit="1" customWidth="1"/>
  </cols>
  <sheetData>
    <row r="1" spans="1:9" ht="15.6">
      <c r="A1" s="308" t="s">
        <v>458</v>
      </c>
      <c r="B1" s="308"/>
      <c r="C1" s="308"/>
      <c r="D1" s="308"/>
      <c r="E1" s="308"/>
      <c r="F1" s="308"/>
      <c r="G1" s="308"/>
      <c r="H1" s="79"/>
      <c r="I1" s="80" t="s">
        <v>177</v>
      </c>
    </row>
    <row r="2" spans="1:9" ht="13.8">
      <c r="A2" s="109" t="s">
        <v>204</v>
      </c>
      <c r="B2" s="116" t="s">
        <v>220</v>
      </c>
      <c r="C2" s="116" t="s">
        <v>221</v>
      </c>
      <c r="D2" s="116" t="s">
        <v>222</v>
      </c>
      <c r="E2" s="116" t="s">
        <v>427</v>
      </c>
      <c r="F2" s="139" t="s">
        <v>428</v>
      </c>
      <c r="G2" s="139" t="s">
        <v>429</v>
      </c>
    </row>
    <row r="3" spans="1:9" ht="13.8">
      <c r="A3" s="110" t="s">
        <v>164</v>
      </c>
      <c r="B3" s="111">
        <v>281</v>
      </c>
      <c r="C3" s="111">
        <v>176</v>
      </c>
      <c r="D3" s="111">
        <v>457</v>
      </c>
      <c r="E3" s="111">
        <v>487</v>
      </c>
      <c r="F3" s="111">
        <v>-30</v>
      </c>
      <c r="G3" s="138">
        <v>-6.1601642710472276E-2</v>
      </c>
    </row>
    <row r="4" spans="1:9" ht="13.8">
      <c r="A4" s="110" t="s">
        <v>85</v>
      </c>
      <c r="B4" s="111">
        <v>849</v>
      </c>
      <c r="C4" s="111">
        <v>1166</v>
      </c>
      <c r="D4" s="111">
        <v>2015</v>
      </c>
      <c r="E4" s="111">
        <v>2087</v>
      </c>
      <c r="F4" s="111">
        <v>-72</v>
      </c>
      <c r="G4" s="138">
        <v>-3.4499281264973647E-2</v>
      </c>
    </row>
    <row r="5" spans="1:9" ht="13.8">
      <c r="A5" s="110" t="s">
        <v>86</v>
      </c>
      <c r="B5" s="111">
        <v>103</v>
      </c>
      <c r="C5" s="111">
        <v>52</v>
      </c>
      <c r="D5" s="111">
        <v>155</v>
      </c>
      <c r="E5" s="111">
        <v>183</v>
      </c>
      <c r="F5" s="111">
        <v>-28</v>
      </c>
      <c r="G5" s="138">
        <v>-0.15300546448087432</v>
      </c>
    </row>
    <row r="6" spans="1:9" ht="13.8">
      <c r="A6" s="110" t="s">
        <v>165</v>
      </c>
      <c r="B6" s="111">
        <v>554</v>
      </c>
      <c r="C6" s="111">
        <v>815</v>
      </c>
      <c r="D6" s="111">
        <v>1369</v>
      </c>
      <c r="E6" s="111">
        <v>1458</v>
      </c>
      <c r="F6" s="111">
        <v>-89</v>
      </c>
      <c r="G6" s="138">
        <v>-6.1042524005486966E-2</v>
      </c>
    </row>
    <row r="7" spans="1:9" ht="13.8">
      <c r="A7" s="110" t="s">
        <v>87</v>
      </c>
      <c r="B7" s="111">
        <v>328</v>
      </c>
      <c r="C7" s="111">
        <v>346</v>
      </c>
      <c r="D7" s="111">
        <v>674</v>
      </c>
      <c r="E7" s="111">
        <v>671</v>
      </c>
      <c r="F7" s="111">
        <v>3</v>
      </c>
      <c r="G7" s="138">
        <v>4.4709388971684054E-3</v>
      </c>
    </row>
    <row r="8" spans="1:9" ht="13.8">
      <c r="A8" s="110" t="s">
        <v>88</v>
      </c>
      <c r="B8" s="111">
        <v>120</v>
      </c>
      <c r="C8" s="111">
        <v>112</v>
      </c>
      <c r="D8" s="111">
        <v>232</v>
      </c>
      <c r="E8" s="111">
        <v>259</v>
      </c>
      <c r="F8" s="111">
        <v>-27</v>
      </c>
      <c r="G8" s="138">
        <v>-0.10424710424710425</v>
      </c>
    </row>
    <row r="9" spans="1:9" ht="13.8">
      <c r="A9" s="112" t="s">
        <v>89</v>
      </c>
      <c r="B9" s="113">
        <v>15</v>
      </c>
      <c r="C9" s="113">
        <v>19</v>
      </c>
      <c r="D9" s="111">
        <v>34</v>
      </c>
      <c r="E9" s="111">
        <v>45</v>
      </c>
      <c r="F9" s="113">
        <v>-11</v>
      </c>
      <c r="G9" s="140">
        <v>-0.24444444444444444</v>
      </c>
    </row>
    <row r="10" spans="1:9" ht="14.4" thickBot="1">
      <c r="A10" s="114" t="s">
        <v>128</v>
      </c>
      <c r="B10" s="114">
        <v>2250</v>
      </c>
      <c r="C10" s="114">
        <v>2686</v>
      </c>
      <c r="D10" s="114">
        <v>4936</v>
      </c>
      <c r="E10" s="114">
        <v>5190</v>
      </c>
      <c r="F10" s="141">
        <v>-254</v>
      </c>
      <c r="G10" s="142">
        <v>-4.8940269749518303E-2</v>
      </c>
    </row>
    <row r="11" spans="1:9" ht="14.4" thickTop="1">
      <c r="A11" s="109" t="s">
        <v>223</v>
      </c>
      <c r="B11" s="116" t="s">
        <v>220</v>
      </c>
      <c r="C11" s="116" t="s">
        <v>221</v>
      </c>
      <c r="D11" s="116" t="s">
        <v>222</v>
      </c>
      <c r="E11" s="116" t="s">
        <v>427</v>
      </c>
      <c r="F11" s="139" t="s">
        <v>428</v>
      </c>
      <c r="G11" s="139" t="s">
        <v>429</v>
      </c>
    </row>
    <row r="12" spans="1:9" ht="13.8">
      <c r="A12" s="110" t="s">
        <v>172</v>
      </c>
      <c r="B12" s="111">
        <v>276</v>
      </c>
      <c r="C12" s="111">
        <v>6</v>
      </c>
      <c r="D12" s="111">
        <v>282</v>
      </c>
      <c r="E12" s="111">
        <v>328</v>
      </c>
      <c r="F12" s="111">
        <v>-46</v>
      </c>
      <c r="G12" s="138">
        <v>-0.1402439024390244</v>
      </c>
    </row>
    <row r="13" spans="1:9" ht="13.8">
      <c r="A13" s="110" t="s">
        <v>173</v>
      </c>
      <c r="B13" s="111">
        <v>107</v>
      </c>
      <c r="C13" s="111">
        <v>15</v>
      </c>
      <c r="D13" s="111">
        <v>122</v>
      </c>
      <c r="E13" s="111">
        <v>133</v>
      </c>
      <c r="F13" s="111">
        <v>-11</v>
      </c>
      <c r="G13" s="138">
        <v>-8.2706766917293228E-2</v>
      </c>
    </row>
    <row r="14" spans="1:9" ht="13.8">
      <c r="A14" s="112" t="s">
        <v>89</v>
      </c>
      <c r="B14" s="113">
        <v>1</v>
      </c>
      <c r="C14" s="113"/>
      <c r="D14" s="113">
        <v>1</v>
      </c>
      <c r="E14" s="113">
        <v>1</v>
      </c>
      <c r="F14" s="113">
        <v>0</v>
      </c>
      <c r="G14" s="140">
        <v>0</v>
      </c>
    </row>
    <row r="15" spans="1:9" ht="14.4" thickBot="1">
      <c r="A15" s="114" t="s">
        <v>128</v>
      </c>
      <c r="B15" s="114">
        <v>384</v>
      </c>
      <c r="C15" s="114">
        <v>21</v>
      </c>
      <c r="D15" s="114">
        <v>405</v>
      </c>
      <c r="E15" s="114">
        <v>462</v>
      </c>
      <c r="F15" s="141">
        <v>-57</v>
      </c>
      <c r="G15" s="142">
        <v>-0.12337662337662338</v>
      </c>
    </row>
    <row r="16" spans="1:9" ht="14.4" thickTop="1">
      <c r="A16" s="111" t="s">
        <v>224</v>
      </c>
      <c r="B16" s="111">
        <v>2634</v>
      </c>
      <c r="C16" s="111">
        <v>2707</v>
      </c>
      <c r="D16" s="111">
        <v>5341</v>
      </c>
      <c r="E16" s="111">
        <v>5652</v>
      </c>
      <c r="F16" s="111">
        <v>-311</v>
      </c>
      <c r="G16" s="138">
        <v>-5.5024769992922856E-2</v>
      </c>
    </row>
    <row r="18" spans="1:1" ht="13.8">
      <c r="A18" s="56" t="s">
        <v>218</v>
      </c>
    </row>
  </sheetData>
  <mergeCells count="1">
    <mergeCell ref="A1:G1"/>
  </mergeCells>
  <hyperlinks>
    <hyperlink ref="I1" location="INDICE!A1" display="Torna all'indice" xr:uid="{00000000-0004-0000-1300-000000000000}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70C0"/>
  </sheetPr>
  <dimension ref="A1:I26"/>
  <sheetViews>
    <sheetView showGridLines="0" workbookViewId="0">
      <selection activeCell="B3" sqref="B3:G24"/>
    </sheetView>
  </sheetViews>
  <sheetFormatPr defaultRowHeight="13.2"/>
  <cols>
    <col min="1" max="1" width="30.77734375" customWidth="1"/>
    <col min="2" max="5" width="9.5546875" customWidth="1"/>
    <col min="6" max="7" width="12.5546875" customWidth="1"/>
    <col min="8" max="8" width="10.77734375" customWidth="1"/>
    <col min="9" max="9" width="13.5546875" bestFit="1" customWidth="1"/>
  </cols>
  <sheetData>
    <row r="1" spans="1:9" ht="15.6">
      <c r="A1" s="308" t="s">
        <v>457</v>
      </c>
      <c r="B1" s="308"/>
      <c r="C1" s="308"/>
      <c r="D1" s="308"/>
      <c r="E1" s="308"/>
      <c r="F1" s="308"/>
      <c r="G1" s="308"/>
      <c r="H1" s="79"/>
      <c r="I1" s="80" t="s">
        <v>177</v>
      </c>
    </row>
    <row r="2" spans="1:9" ht="13.8">
      <c r="A2" s="109" t="s">
        <v>204</v>
      </c>
      <c r="B2" s="116" t="s">
        <v>220</v>
      </c>
      <c r="C2" s="116" t="s">
        <v>221</v>
      </c>
      <c r="D2" s="116" t="s">
        <v>222</v>
      </c>
      <c r="E2" s="116" t="s">
        <v>427</v>
      </c>
      <c r="F2" s="139" t="s">
        <v>433</v>
      </c>
      <c r="G2" s="139" t="s">
        <v>434</v>
      </c>
    </row>
    <row r="3" spans="1:9" ht="13.8">
      <c r="A3" s="110" t="s">
        <v>421</v>
      </c>
      <c r="B3" s="111">
        <v>1</v>
      </c>
      <c r="C3" s="111">
        <v>4</v>
      </c>
      <c r="D3" s="111">
        <v>5</v>
      </c>
      <c r="E3" s="111">
        <v>3</v>
      </c>
      <c r="F3" s="111">
        <v>2</v>
      </c>
      <c r="G3" s="143">
        <v>0.66666666666666663</v>
      </c>
    </row>
    <row r="4" spans="1:9" ht="13.8">
      <c r="A4" s="110" t="s">
        <v>336</v>
      </c>
      <c r="B4" s="111">
        <v>5</v>
      </c>
      <c r="C4" s="111">
        <v>22</v>
      </c>
      <c r="D4" s="111">
        <v>27</v>
      </c>
      <c r="E4" s="111">
        <v>9</v>
      </c>
      <c r="F4" s="111">
        <v>18</v>
      </c>
      <c r="G4" s="143">
        <v>2</v>
      </c>
    </row>
    <row r="5" spans="1:9" ht="13.8">
      <c r="A5" s="110" t="s">
        <v>225</v>
      </c>
      <c r="B5" s="111">
        <v>4</v>
      </c>
      <c r="C5" s="111">
        <v>10</v>
      </c>
      <c r="D5" s="111">
        <v>14</v>
      </c>
      <c r="E5" s="111">
        <v>4</v>
      </c>
      <c r="F5" s="111">
        <v>10</v>
      </c>
      <c r="G5" s="143">
        <v>2.5</v>
      </c>
    </row>
    <row r="6" spans="1:9" ht="13.8">
      <c r="A6" s="110" t="s">
        <v>226</v>
      </c>
      <c r="B6" s="111">
        <v>45</v>
      </c>
      <c r="C6" s="111">
        <v>62</v>
      </c>
      <c r="D6" s="111">
        <v>107</v>
      </c>
      <c r="E6" s="111">
        <v>194</v>
      </c>
      <c r="F6" s="111">
        <v>-87</v>
      </c>
      <c r="G6" s="143">
        <v>-0.4484536082474227</v>
      </c>
    </row>
    <row r="7" spans="1:9" ht="13.8">
      <c r="A7" s="110" t="s">
        <v>227</v>
      </c>
      <c r="B7" s="111">
        <v>324</v>
      </c>
      <c r="C7" s="111">
        <v>426</v>
      </c>
      <c r="D7" s="111">
        <v>750</v>
      </c>
      <c r="E7" s="111">
        <v>826</v>
      </c>
      <c r="F7" s="111">
        <v>-76</v>
      </c>
      <c r="G7" s="143">
        <v>-9.2009685230024216E-2</v>
      </c>
    </row>
    <row r="8" spans="1:9" ht="13.8">
      <c r="A8" s="110" t="s">
        <v>228</v>
      </c>
      <c r="B8" s="111">
        <v>475</v>
      </c>
      <c r="C8" s="111">
        <v>583</v>
      </c>
      <c r="D8" s="111">
        <v>1058</v>
      </c>
      <c r="E8" s="111">
        <v>1169</v>
      </c>
      <c r="F8" s="111">
        <v>-111</v>
      </c>
      <c r="G8" s="143">
        <v>-9.4952951240376393E-2</v>
      </c>
    </row>
    <row r="9" spans="1:9" ht="13.8">
      <c r="A9" s="110" t="s">
        <v>229</v>
      </c>
      <c r="B9" s="111">
        <v>679</v>
      </c>
      <c r="C9" s="111">
        <v>770</v>
      </c>
      <c r="D9" s="111">
        <v>1449</v>
      </c>
      <c r="E9" s="111">
        <v>1471</v>
      </c>
      <c r="F9" s="111">
        <v>-22</v>
      </c>
      <c r="G9" s="143">
        <v>-1.495581237253569E-2</v>
      </c>
    </row>
    <row r="10" spans="1:9" ht="13.8">
      <c r="A10" s="110" t="s">
        <v>230</v>
      </c>
      <c r="B10" s="111">
        <v>539</v>
      </c>
      <c r="C10" s="111">
        <v>613</v>
      </c>
      <c r="D10" s="111">
        <v>1152</v>
      </c>
      <c r="E10" s="111">
        <v>1107</v>
      </c>
      <c r="F10" s="111">
        <v>45</v>
      </c>
      <c r="G10" s="143">
        <v>4.065040650406504E-2</v>
      </c>
    </row>
    <row r="11" spans="1:9" ht="13.8">
      <c r="A11" s="110" t="s">
        <v>231</v>
      </c>
      <c r="B11" s="111">
        <v>178</v>
      </c>
      <c r="C11" s="111">
        <v>196</v>
      </c>
      <c r="D11" s="111">
        <v>374</v>
      </c>
      <c r="E11" s="111">
        <v>407</v>
      </c>
      <c r="F11" s="113">
        <v>-33</v>
      </c>
      <c r="G11" s="144">
        <v>-8.1081081081081086E-2</v>
      </c>
    </row>
    <row r="12" spans="1:9" ht="14.4" thickBot="1">
      <c r="A12" s="114" t="s">
        <v>128</v>
      </c>
      <c r="B12" s="114">
        <v>2250</v>
      </c>
      <c r="C12" s="114">
        <v>2686</v>
      </c>
      <c r="D12" s="114">
        <v>4936</v>
      </c>
      <c r="E12" s="114">
        <v>5190</v>
      </c>
      <c r="F12" s="141">
        <v>-254</v>
      </c>
      <c r="G12" s="145">
        <v>-4.8940269749518303E-2</v>
      </c>
    </row>
    <row r="13" spans="1:9" ht="14.4" thickTop="1">
      <c r="A13" s="109" t="s">
        <v>223</v>
      </c>
      <c r="B13" s="116" t="s">
        <v>220</v>
      </c>
      <c r="C13" s="116" t="s">
        <v>221</v>
      </c>
      <c r="D13" s="116" t="s">
        <v>222</v>
      </c>
      <c r="E13" s="116" t="s">
        <v>427</v>
      </c>
      <c r="F13" s="139" t="s">
        <v>433</v>
      </c>
      <c r="G13" s="139" t="s">
        <v>434</v>
      </c>
    </row>
    <row r="14" spans="1:9" ht="13.8">
      <c r="A14" s="110" t="s">
        <v>421</v>
      </c>
      <c r="B14" s="111">
        <v>0</v>
      </c>
      <c r="C14" s="111">
        <v>0</v>
      </c>
      <c r="D14" s="111">
        <v>0</v>
      </c>
      <c r="E14" s="111">
        <v>0</v>
      </c>
      <c r="F14" s="111">
        <v>0</v>
      </c>
      <c r="G14" s="143" t="s">
        <v>462</v>
      </c>
    </row>
    <row r="15" spans="1:9" ht="13.8">
      <c r="A15" s="110" t="s">
        <v>336</v>
      </c>
      <c r="B15" s="111">
        <v>0</v>
      </c>
      <c r="C15" s="111">
        <v>0</v>
      </c>
      <c r="D15" s="111">
        <v>0</v>
      </c>
      <c r="E15" s="111">
        <v>0</v>
      </c>
      <c r="F15" s="111">
        <v>0</v>
      </c>
      <c r="G15" s="143" t="s">
        <v>462</v>
      </c>
    </row>
    <row r="16" spans="1:9" ht="13.8">
      <c r="A16" s="110" t="s">
        <v>225</v>
      </c>
      <c r="B16" s="111">
        <v>0</v>
      </c>
      <c r="C16" s="111">
        <v>0</v>
      </c>
      <c r="D16" s="111">
        <v>0</v>
      </c>
      <c r="E16" s="111">
        <v>0</v>
      </c>
      <c r="F16" s="111">
        <v>0</v>
      </c>
      <c r="G16" s="143" t="s">
        <v>462</v>
      </c>
    </row>
    <row r="17" spans="1:7" ht="13.8">
      <c r="A17" s="110" t="s">
        <v>226</v>
      </c>
      <c r="B17" s="98">
        <v>0</v>
      </c>
      <c r="C17" s="98">
        <v>0</v>
      </c>
      <c r="D17" s="111">
        <v>0</v>
      </c>
      <c r="E17" s="111">
        <v>0</v>
      </c>
      <c r="F17" s="111">
        <v>0</v>
      </c>
      <c r="G17" s="143" t="s">
        <v>462</v>
      </c>
    </row>
    <row r="18" spans="1:7" ht="13.8">
      <c r="A18" s="110" t="s">
        <v>227</v>
      </c>
      <c r="B18" s="98">
        <v>5</v>
      </c>
      <c r="C18" s="98">
        <v>2</v>
      </c>
      <c r="D18" s="111">
        <v>7</v>
      </c>
      <c r="E18" s="111">
        <v>7</v>
      </c>
      <c r="F18" s="111">
        <v>0</v>
      </c>
      <c r="G18" s="143">
        <v>0</v>
      </c>
    </row>
    <row r="19" spans="1:7" ht="13.8">
      <c r="A19" s="110" t="s">
        <v>228</v>
      </c>
      <c r="B19" s="98">
        <v>11</v>
      </c>
      <c r="C19" s="98">
        <v>4</v>
      </c>
      <c r="D19" s="111">
        <v>15</v>
      </c>
      <c r="E19" s="111">
        <v>22</v>
      </c>
      <c r="F19" s="111">
        <v>-7</v>
      </c>
      <c r="G19" s="143">
        <v>-0.31818181818181818</v>
      </c>
    </row>
    <row r="20" spans="1:7" ht="13.8">
      <c r="A20" s="110" t="s">
        <v>229</v>
      </c>
      <c r="B20" s="98">
        <v>98</v>
      </c>
      <c r="C20" s="98">
        <v>5</v>
      </c>
      <c r="D20" s="111">
        <v>103</v>
      </c>
      <c r="E20" s="111">
        <v>131</v>
      </c>
      <c r="F20" s="111">
        <v>-28</v>
      </c>
      <c r="G20" s="143">
        <v>-0.21374045801526717</v>
      </c>
    </row>
    <row r="21" spans="1:7" ht="13.8">
      <c r="A21" s="110" t="s">
        <v>230</v>
      </c>
      <c r="B21" s="98">
        <v>212</v>
      </c>
      <c r="C21" s="98">
        <v>8</v>
      </c>
      <c r="D21" s="111">
        <v>220</v>
      </c>
      <c r="E21" s="111">
        <v>231</v>
      </c>
      <c r="F21" s="111">
        <v>-11</v>
      </c>
      <c r="G21" s="143">
        <v>-4.7619047619047616E-2</v>
      </c>
    </row>
    <row r="22" spans="1:7" ht="13.8">
      <c r="A22" s="110" t="s">
        <v>231</v>
      </c>
      <c r="B22" s="98">
        <v>58</v>
      </c>
      <c r="C22" s="98">
        <v>2</v>
      </c>
      <c r="D22" s="111">
        <v>60</v>
      </c>
      <c r="E22" s="111">
        <v>71</v>
      </c>
      <c r="F22" s="113">
        <v>-11</v>
      </c>
      <c r="G22" s="144">
        <v>-0.15492957746478872</v>
      </c>
    </row>
    <row r="23" spans="1:7" ht="14.4" thickBot="1">
      <c r="A23" s="114" t="s">
        <v>128</v>
      </c>
      <c r="B23" s="114">
        <v>384</v>
      </c>
      <c r="C23" s="114">
        <v>21</v>
      </c>
      <c r="D23" s="114">
        <v>405</v>
      </c>
      <c r="E23" s="114">
        <v>462</v>
      </c>
      <c r="F23" s="141">
        <v>-57</v>
      </c>
      <c r="G23" s="145">
        <v>-0.12337662337662338</v>
      </c>
    </row>
    <row r="24" spans="1:7" ht="14.4" thickTop="1">
      <c r="A24" s="111" t="s">
        <v>224</v>
      </c>
      <c r="B24" s="111">
        <v>2634</v>
      </c>
      <c r="C24" s="111">
        <v>2707</v>
      </c>
      <c r="D24" s="111">
        <v>5341</v>
      </c>
      <c r="E24" s="111">
        <v>5652</v>
      </c>
      <c r="F24" s="111">
        <v>-311</v>
      </c>
      <c r="G24" s="143">
        <v>-5.5024769992922856E-2</v>
      </c>
    </row>
    <row r="26" spans="1:7" ht="13.8">
      <c r="A26" s="56" t="s">
        <v>218</v>
      </c>
    </row>
  </sheetData>
  <mergeCells count="1">
    <mergeCell ref="A1:G1"/>
  </mergeCells>
  <hyperlinks>
    <hyperlink ref="I1" location="INDICE!A1" display="Torna all'indice" xr:uid="{00000000-0004-0000-14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</sheetPr>
  <dimension ref="A1:I12"/>
  <sheetViews>
    <sheetView showGridLines="0" workbookViewId="0">
      <selection activeCell="B3" sqref="B3:G10"/>
    </sheetView>
  </sheetViews>
  <sheetFormatPr defaultRowHeight="13.2"/>
  <cols>
    <col min="1" max="1" width="30.77734375" customWidth="1"/>
    <col min="2" max="5" width="9.5546875" customWidth="1"/>
    <col min="6" max="7" width="12.5546875" customWidth="1"/>
    <col min="8" max="8" width="10.77734375" customWidth="1"/>
    <col min="9" max="9" width="13.5546875" bestFit="1" customWidth="1"/>
  </cols>
  <sheetData>
    <row r="1" spans="1:9" ht="15.6">
      <c r="A1" s="308" t="s">
        <v>456</v>
      </c>
      <c r="B1" s="308"/>
      <c r="C1" s="308"/>
      <c r="D1" s="308"/>
      <c r="E1" s="308"/>
      <c r="F1" s="308"/>
      <c r="G1" s="308"/>
      <c r="H1" s="79"/>
      <c r="I1" s="80" t="s">
        <v>177</v>
      </c>
    </row>
    <row r="2" spans="1:9" ht="13.8">
      <c r="A2" s="109" t="s">
        <v>204</v>
      </c>
      <c r="B2" s="116" t="s">
        <v>220</v>
      </c>
      <c r="C2" s="116" t="s">
        <v>221</v>
      </c>
      <c r="D2" s="116" t="s">
        <v>222</v>
      </c>
      <c r="E2" s="116" t="s">
        <v>427</v>
      </c>
      <c r="F2" s="139" t="s">
        <v>428</v>
      </c>
      <c r="G2" s="139" t="s">
        <v>429</v>
      </c>
    </row>
    <row r="3" spans="1:9" ht="13.8">
      <c r="A3" s="111" t="s">
        <v>232</v>
      </c>
      <c r="B3" s="111">
        <v>14</v>
      </c>
      <c r="C3" s="111">
        <v>11</v>
      </c>
      <c r="D3" s="111">
        <v>25</v>
      </c>
      <c r="E3" s="111">
        <v>17</v>
      </c>
      <c r="F3" s="111">
        <v>8</v>
      </c>
      <c r="G3" s="143">
        <v>0.47058823529411764</v>
      </c>
    </row>
    <row r="4" spans="1:9" ht="13.8">
      <c r="A4" s="111" t="s">
        <v>233</v>
      </c>
      <c r="B4" s="98">
        <v>2236</v>
      </c>
      <c r="C4" s="98">
        <v>2675</v>
      </c>
      <c r="D4" s="111">
        <v>4911</v>
      </c>
      <c r="E4" s="111">
        <v>5173</v>
      </c>
      <c r="F4" s="113">
        <v>-262</v>
      </c>
      <c r="G4" s="144">
        <v>-5.0647593272762421E-2</v>
      </c>
    </row>
    <row r="5" spans="1:9" ht="14.4" thickBot="1">
      <c r="A5" s="114" t="s">
        <v>128</v>
      </c>
      <c r="B5" s="114">
        <v>2250</v>
      </c>
      <c r="C5" s="114">
        <v>2686</v>
      </c>
      <c r="D5" s="114">
        <v>4936</v>
      </c>
      <c r="E5" s="114">
        <v>5190</v>
      </c>
      <c r="F5" s="141">
        <v>-254</v>
      </c>
      <c r="G5" s="145">
        <v>-4.8940269749518303E-2</v>
      </c>
    </row>
    <row r="6" spans="1:9" ht="14.4" thickTop="1">
      <c r="A6" s="109" t="s">
        <v>223</v>
      </c>
      <c r="B6" s="116" t="s">
        <v>220</v>
      </c>
      <c r="C6" s="116" t="s">
        <v>221</v>
      </c>
      <c r="D6" s="116" t="s">
        <v>222</v>
      </c>
      <c r="E6" s="116" t="s">
        <v>427</v>
      </c>
      <c r="F6" s="139" t="s">
        <v>428</v>
      </c>
      <c r="G6" s="139" t="s">
        <v>429</v>
      </c>
    </row>
    <row r="7" spans="1:9" ht="13.8">
      <c r="A7" s="111" t="s">
        <v>232</v>
      </c>
      <c r="B7" s="111">
        <v>0</v>
      </c>
      <c r="C7" s="111">
        <v>0</v>
      </c>
      <c r="D7" s="111">
        <v>0</v>
      </c>
      <c r="E7" s="111">
        <v>0</v>
      </c>
      <c r="F7" s="111">
        <v>0</v>
      </c>
      <c r="G7" s="143" t="s">
        <v>462</v>
      </c>
    </row>
    <row r="8" spans="1:9" ht="13.8">
      <c r="A8" s="111" t="s">
        <v>233</v>
      </c>
      <c r="B8" s="98">
        <v>384</v>
      </c>
      <c r="C8" s="98">
        <v>21</v>
      </c>
      <c r="D8" s="111">
        <v>405</v>
      </c>
      <c r="E8" s="111">
        <v>462</v>
      </c>
      <c r="F8" s="113">
        <v>-57</v>
      </c>
      <c r="G8" s="144">
        <v>-0.12337662337662338</v>
      </c>
    </row>
    <row r="9" spans="1:9" ht="14.4" thickBot="1">
      <c r="A9" s="114" t="s">
        <v>128</v>
      </c>
      <c r="B9" s="114">
        <v>384</v>
      </c>
      <c r="C9" s="114">
        <v>21</v>
      </c>
      <c r="D9" s="114">
        <v>405</v>
      </c>
      <c r="E9" s="114">
        <v>462</v>
      </c>
      <c r="F9" s="141">
        <v>-57</v>
      </c>
      <c r="G9" s="145">
        <v>-0.12337662337662338</v>
      </c>
    </row>
    <row r="10" spans="1:9" ht="14.4" thickTop="1">
      <c r="A10" s="111" t="s">
        <v>224</v>
      </c>
      <c r="B10" s="111">
        <v>2634</v>
      </c>
      <c r="C10" s="111">
        <v>2707</v>
      </c>
      <c r="D10" s="111">
        <v>5341</v>
      </c>
      <c r="E10" s="111">
        <v>5652</v>
      </c>
      <c r="F10" s="111">
        <v>-311</v>
      </c>
      <c r="G10" s="143">
        <v>-5.5024769992922856E-2</v>
      </c>
    </row>
    <row r="12" spans="1:9" ht="13.8">
      <c r="A12" s="56" t="s">
        <v>218</v>
      </c>
    </row>
  </sheetData>
  <mergeCells count="1">
    <mergeCell ref="A1:G1"/>
  </mergeCells>
  <hyperlinks>
    <hyperlink ref="I1" location="INDICE!A1" display="Torna all'indice" xr:uid="{00000000-0004-0000-15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70C0"/>
  </sheetPr>
  <dimension ref="A1:I12"/>
  <sheetViews>
    <sheetView showGridLines="0" tabSelected="1" workbookViewId="0">
      <selection activeCell="E8" sqref="E8"/>
    </sheetView>
  </sheetViews>
  <sheetFormatPr defaultRowHeight="13.2"/>
  <cols>
    <col min="1" max="1" width="32" customWidth="1"/>
    <col min="2" max="5" width="9.5546875" customWidth="1"/>
    <col min="6" max="7" width="12.5546875" customWidth="1"/>
    <col min="8" max="8" width="10.77734375" customWidth="1"/>
    <col min="9" max="9" width="13.5546875" bestFit="1" customWidth="1"/>
  </cols>
  <sheetData>
    <row r="1" spans="1:9" ht="15.6">
      <c r="A1" s="308" t="s">
        <v>455</v>
      </c>
      <c r="B1" s="308"/>
      <c r="C1" s="308"/>
      <c r="D1" s="308"/>
      <c r="E1" s="308"/>
      <c r="F1" s="308"/>
      <c r="G1" s="308"/>
      <c r="H1" s="79"/>
      <c r="I1" s="80" t="s">
        <v>177</v>
      </c>
    </row>
    <row r="2" spans="1:9" ht="13.8">
      <c r="A2" s="109" t="s">
        <v>204</v>
      </c>
      <c r="B2" s="116" t="s">
        <v>220</v>
      </c>
      <c r="C2" s="116" t="s">
        <v>221</v>
      </c>
      <c r="D2" s="116" t="s">
        <v>222</v>
      </c>
      <c r="E2" s="116" t="s">
        <v>427</v>
      </c>
      <c r="F2" s="139" t="s">
        <v>428</v>
      </c>
      <c r="G2" s="139" t="s">
        <v>429</v>
      </c>
    </row>
    <row r="3" spans="1:9" ht="13.8">
      <c r="A3" s="111" t="s">
        <v>234</v>
      </c>
      <c r="B3" s="98">
        <v>1273</v>
      </c>
      <c r="C3" s="98">
        <v>1374</v>
      </c>
      <c r="D3" s="111">
        <v>2647</v>
      </c>
      <c r="E3" s="111">
        <v>2828</v>
      </c>
      <c r="F3" s="111">
        <v>-181</v>
      </c>
      <c r="G3" s="143">
        <v>-6.4002828854314006E-2</v>
      </c>
    </row>
    <row r="4" spans="1:9" ht="13.8">
      <c r="A4" s="111" t="s">
        <v>235</v>
      </c>
      <c r="B4" s="111">
        <v>977</v>
      </c>
      <c r="C4" s="111">
        <v>1312</v>
      </c>
      <c r="D4" s="111">
        <v>2289</v>
      </c>
      <c r="E4" s="111">
        <v>2362</v>
      </c>
      <c r="F4" s="113">
        <v>-73</v>
      </c>
      <c r="G4" s="144">
        <v>-3.0906011854360711E-2</v>
      </c>
    </row>
    <row r="5" spans="1:9" ht="14.4" thickBot="1">
      <c r="A5" s="114" t="s">
        <v>128</v>
      </c>
      <c r="B5" s="114">
        <v>2250</v>
      </c>
      <c r="C5" s="114">
        <v>2686</v>
      </c>
      <c r="D5" s="114">
        <v>4936</v>
      </c>
      <c r="E5" s="114">
        <v>5190</v>
      </c>
      <c r="F5" s="141">
        <v>-254</v>
      </c>
      <c r="G5" s="145">
        <v>-4.8940269749518303E-2</v>
      </c>
    </row>
    <row r="6" spans="1:9" ht="14.4" thickTop="1">
      <c r="A6" s="109" t="s">
        <v>223</v>
      </c>
      <c r="B6" s="116" t="s">
        <v>220</v>
      </c>
      <c r="C6" s="116" t="s">
        <v>221</v>
      </c>
      <c r="D6" s="116" t="s">
        <v>222</v>
      </c>
      <c r="E6" s="116" t="s">
        <v>427</v>
      </c>
      <c r="F6" s="139" t="s">
        <v>428</v>
      </c>
      <c r="G6" s="139" t="s">
        <v>429</v>
      </c>
    </row>
    <row r="7" spans="1:9" ht="13.8">
      <c r="A7" s="111" t="s">
        <v>234</v>
      </c>
      <c r="B7" s="98">
        <v>384</v>
      </c>
      <c r="C7" s="98">
        <v>21</v>
      </c>
      <c r="D7" s="111">
        <v>405</v>
      </c>
      <c r="E7" s="111">
        <v>462</v>
      </c>
      <c r="F7" s="111">
        <v>-57</v>
      </c>
      <c r="G7" s="143">
        <v>-0.12337662337662338</v>
      </c>
    </row>
    <row r="8" spans="1:9" ht="13.8">
      <c r="A8" s="111" t="s">
        <v>235</v>
      </c>
      <c r="B8" s="111">
        <v>0</v>
      </c>
      <c r="C8" s="111">
        <v>0</v>
      </c>
      <c r="D8" s="111">
        <v>0</v>
      </c>
      <c r="E8" s="111">
        <v>0</v>
      </c>
      <c r="F8" s="113">
        <v>0</v>
      </c>
      <c r="G8" s="144" t="s">
        <v>462</v>
      </c>
    </row>
    <row r="9" spans="1:9" ht="14.4" thickBot="1">
      <c r="A9" s="114" t="s">
        <v>128</v>
      </c>
      <c r="B9" s="114">
        <v>384</v>
      </c>
      <c r="C9" s="114">
        <v>21</v>
      </c>
      <c r="D9" s="114">
        <v>405</v>
      </c>
      <c r="E9" s="114">
        <v>462</v>
      </c>
      <c r="F9" s="141">
        <v>-57</v>
      </c>
      <c r="G9" s="145">
        <v>-0.12337662337662338</v>
      </c>
    </row>
    <row r="10" spans="1:9" ht="14.4" thickTop="1">
      <c r="A10" s="111" t="s">
        <v>224</v>
      </c>
      <c r="B10" s="111">
        <v>2634</v>
      </c>
      <c r="C10" s="111">
        <v>2707</v>
      </c>
      <c r="D10" s="111">
        <v>5341</v>
      </c>
      <c r="E10" s="111">
        <v>5652</v>
      </c>
      <c r="F10" s="111">
        <v>-311</v>
      </c>
      <c r="G10" s="143">
        <v>-5.5024769992922856E-2</v>
      </c>
    </row>
    <row r="12" spans="1:9" ht="13.8">
      <c r="A12" s="56" t="s">
        <v>218</v>
      </c>
    </row>
  </sheetData>
  <mergeCells count="1">
    <mergeCell ref="A1:G1"/>
  </mergeCells>
  <hyperlinks>
    <hyperlink ref="I1" location="INDICE!A1" display="Torna all'indice" xr:uid="{00000000-0004-0000-16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5">
    <tabColor rgb="FF0070C0"/>
  </sheetPr>
  <dimension ref="A1:F30"/>
  <sheetViews>
    <sheetView showGridLines="0" workbookViewId="0">
      <selection activeCell="D10" sqref="D10"/>
    </sheetView>
  </sheetViews>
  <sheetFormatPr defaultColWidth="9.21875" defaultRowHeight="10.199999999999999"/>
  <cols>
    <col min="1" max="1" width="30.44140625" style="4" customWidth="1"/>
    <col min="2" max="4" width="18.77734375" style="4" customWidth="1"/>
    <col min="5" max="16384" width="9.21875" style="4"/>
  </cols>
  <sheetData>
    <row r="1" spans="1:6" ht="18" customHeight="1">
      <c r="A1" s="272" t="s">
        <v>347</v>
      </c>
      <c r="B1" s="272"/>
      <c r="C1" s="272"/>
      <c r="D1" s="272"/>
      <c r="E1" s="79"/>
      <c r="F1" s="80" t="s">
        <v>177</v>
      </c>
    </row>
    <row r="2" spans="1:6" s="24" customFormat="1" ht="12.75" customHeight="1">
      <c r="A2" s="22" t="s">
        <v>366</v>
      </c>
      <c r="B2" s="36">
        <v>543978</v>
      </c>
      <c r="D2" s="22"/>
    </row>
    <row r="3" spans="1:6" s="24" customFormat="1" ht="12.75" customHeight="1">
      <c r="A3" s="92" t="s">
        <v>212</v>
      </c>
      <c r="B3" s="93">
        <v>227677</v>
      </c>
      <c r="C3" s="117">
        <v>0.41854082334212045</v>
      </c>
      <c r="D3" s="25"/>
    </row>
    <row r="4" spans="1:6" s="24" customFormat="1" ht="12.75" customHeight="1">
      <c r="A4" s="22" t="s">
        <v>213</v>
      </c>
      <c r="B4" s="36">
        <v>227677</v>
      </c>
      <c r="C4" s="28">
        <v>1</v>
      </c>
      <c r="D4" s="25"/>
    </row>
    <row r="5" spans="1:6" s="24" customFormat="1" ht="12.75" customHeight="1">
      <c r="A5" s="22" t="s">
        <v>346</v>
      </c>
      <c r="B5" s="36">
        <v>169</v>
      </c>
      <c r="C5" s="28">
        <v>7.422796329888395E-4</v>
      </c>
      <c r="D5" s="25"/>
    </row>
    <row r="6" spans="1:6" s="24" customFormat="1" ht="12.75" customHeight="1">
      <c r="A6" s="22" t="s">
        <v>210</v>
      </c>
      <c r="B6" s="36">
        <v>14299</v>
      </c>
      <c r="C6" s="28">
        <v>6.2803884450339742E-2</v>
      </c>
      <c r="D6" s="25"/>
    </row>
    <row r="7" spans="1:6" s="24" customFormat="1" ht="12.75" customHeight="1">
      <c r="A7" s="22" t="s">
        <v>211</v>
      </c>
      <c r="B7" s="36">
        <v>6527</v>
      </c>
      <c r="C7" s="28">
        <v>2.8667805707208019E-2</v>
      </c>
      <c r="D7" s="25"/>
    </row>
    <row r="8" spans="1:6" s="24" customFormat="1" ht="12.75" customHeight="1">
      <c r="A8" s="22"/>
      <c r="B8" s="22"/>
      <c r="C8" s="22"/>
      <c r="D8" s="22"/>
    </row>
    <row r="9" spans="1:6" s="24" customFormat="1" ht="12.75" customHeight="1">
      <c r="A9" s="26" t="s">
        <v>136</v>
      </c>
      <c r="B9" s="26" t="s">
        <v>183</v>
      </c>
      <c r="C9" s="27" t="s">
        <v>184</v>
      </c>
      <c r="D9" s="27" t="s">
        <v>186</v>
      </c>
    </row>
    <row r="10" spans="1:6" s="24" customFormat="1" ht="12.75" customHeight="1">
      <c r="A10" s="29" t="s">
        <v>341</v>
      </c>
      <c r="B10" s="22">
        <v>61083</v>
      </c>
      <c r="C10" s="23">
        <v>6461</v>
      </c>
      <c r="D10" s="137">
        <v>0.29554097599210383</v>
      </c>
    </row>
    <row r="11" spans="1:6" s="24" customFormat="1" ht="12.75" customHeight="1">
      <c r="A11" s="84" t="s">
        <v>1</v>
      </c>
      <c r="B11" s="22">
        <v>29389</v>
      </c>
      <c r="C11" s="23">
        <v>5186</v>
      </c>
      <c r="D11" s="137">
        <v>0.14219428881083016</v>
      </c>
    </row>
    <row r="12" spans="1:6" s="24" customFormat="1" ht="12.75" customHeight="1">
      <c r="A12" s="84" t="s">
        <v>342</v>
      </c>
      <c r="B12" s="22">
        <v>2173</v>
      </c>
      <c r="C12" s="23">
        <v>248</v>
      </c>
      <c r="D12" s="137">
        <v>1.0513736077645853E-2</v>
      </c>
    </row>
    <row r="13" spans="1:6" s="24" customFormat="1" ht="12.75" customHeight="1">
      <c r="A13" s="84" t="s">
        <v>343</v>
      </c>
      <c r="B13" s="22">
        <v>9079</v>
      </c>
      <c r="C13" s="23">
        <v>1559</v>
      </c>
      <c r="D13" s="137">
        <v>4.3927386032649188E-2</v>
      </c>
    </row>
    <row r="14" spans="1:6" s="24" customFormat="1" ht="12.75" customHeight="1">
      <c r="A14" s="84" t="s">
        <v>344</v>
      </c>
      <c r="B14" s="22">
        <v>98576</v>
      </c>
      <c r="C14" s="23">
        <v>4215</v>
      </c>
      <c r="D14" s="137">
        <v>0.47694525890014611</v>
      </c>
    </row>
    <row r="15" spans="1:6" s="24" customFormat="1" ht="12.75" customHeight="1">
      <c r="A15" s="26" t="s">
        <v>345</v>
      </c>
      <c r="B15" s="22">
        <v>6382</v>
      </c>
      <c r="C15" s="23">
        <v>649</v>
      </c>
      <c r="D15" s="137">
        <v>3.0878354186624862E-2</v>
      </c>
    </row>
    <row r="16" spans="1:6" s="24" customFormat="1" ht="12.75" customHeight="1">
      <c r="A16" s="84"/>
      <c r="B16" s="29"/>
      <c r="C16" s="30"/>
      <c r="D16" s="31"/>
    </row>
    <row r="17" spans="1:5" s="24" customFormat="1" ht="12.75" customHeight="1">
      <c r="A17" s="56" t="s">
        <v>168</v>
      </c>
      <c r="B17" s="21"/>
      <c r="C17" s="32"/>
      <c r="D17" s="32"/>
    </row>
    <row r="18" spans="1:5" ht="11.25" customHeight="1">
      <c r="A18" s="20"/>
      <c r="B18" s="20"/>
      <c r="C18" s="20"/>
      <c r="D18" s="20"/>
    </row>
    <row r="19" spans="1:5">
      <c r="A19" s="20"/>
      <c r="B19" s="20"/>
      <c r="C19" s="20"/>
      <c r="D19" s="20"/>
    </row>
    <row r="20" spans="1:5">
      <c r="A20" s="20"/>
      <c r="B20" s="20"/>
      <c r="C20" s="20"/>
      <c r="D20" s="20"/>
    </row>
    <row r="21" spans="1:5">
      <c r="B21" s="12"/>
    </row>
    <row r="25" spans="1:5">
      <c r="E25" s="12"/>
    </row>
    <row r="26" spans="1:5">
      <c r="E26" s="12"/>
    </row>
    <row r="27" spans="1:5">
      <c r="E27" s="12"/>
    </row>
    <row r="28" spans="1:5">
      <c r="E28" s="12"/>
    </row>
    <row r="29" spans="1:5">
      <c r="E29" s="12"/>
    </row>
    <row r="30" spans="1:5">
      <c r="E30" s="12"/>
    </row>
  </sheetData>
  <mergeCells count="1">
    <mergeCell ref="A1:D1"/>
  </mergeCells>
  <phoneticPr fontId="0" type="noConversion"/>
  <hyperlinks>
    <hyperlink ref="F1" location="INDICE!A1" display="Torna all'indice" xr:uid="{00000000-0004-0000-01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8">
    <tabColor rgb="FF0070C0"/>
  </sheetPr>
  <dimension ref="A1:F40"/>
  <sheetViews>
    <sheetView showGridLines="0" zoomScaleNormal="100" workbookViewId="0">
      <selection activeCell="C2" sqref="C2:D38"/>
    </sheetView>
  </sheetViews>
  <sheetFormatPr defaultColWidth="9.21875" defaultRowHeight="10.199999999999999"/>
  <cols>
    <col min="1" max="1" width="29.44140625" style="4" bestFit="1" customWidth="1"/>
    <col min="2" max="2" width="50.5546875" style="4" customWidth="1"/>
    <col min="3" max="4" width="12.77734375" style="4" customWidth="1"/>
    <col min="5" max="16384" width="9.21875" style="4"/>
  </cols>
  <sheetData>
    <row r="1" spans="1:6" ht="18" customHeight="1">
      <c r="A1" s="272" t="s">
        <v>365</v>
      </c>
      <c r="B1" s="272"/>
      <c r="C1" s="272"/>
      <c r="D1" s="272"/>
      <c r="E1" s="79"/>
      <c r="F1" s="80" t="s">
        <v>177</v>
      </c>
    </row>
    <row r="2" spans="1:6" ht="12.75" customHeight="1">
      <c r="B2" s="22" t="s">
        <v>366</v>
      </c>
      <c r="C2" s="23">
        <v>543978</v>
      </c>
      <c r="D2" s="22"/>
    </row>
    <row r="3" spans="1:6" ht="12.75" customHeight="1">
      <c r="B3" s="22" t="s">
        <v>212</v>
      </c>
      <c r="C3" s="23">
        <v>227677</v>
      </c>
      <c r="D3" s="28">
        <v>1</v>
      </c>
    </row>
    <row r="4" spans="1:6" ht="12.75" customHeight="1">
      <c r="B4" s="22" t="s">
        <v>346</v>
      </c>
      <c r="C4" s="23">
        <v>169</v>
      </c>
      <c r="D4" s="28">
        <v>7.422796329888395E-4</v>
      </c>
    </row>
    <row r="5" spans="1:6" ht="12.75" customHeight="1">
      <c r="B5" s="22" t="s">
        <v>210</v>
      </c>
      <c r="C5" s="23">
        <v>14299</v>
      </c>
      <c r="D5" s="28">
        <v>6.2803884450339742E-2</v>
      </c>
    </row>
    <row r="6" spans="1:6" ht="12.75" customHeight="1">
      <c r="B6" s="22" t="s">
        <v>211</v>
      </c>
      <c r="C6" s="23">
        <v>6527</v>
      </c>
      <c r="D6" s="28">
        <v>2.8667805707208019E-2</v>
      </c>
    </row>
    <row r="7" spans="1:6" ht="12.75" customHeight="1">
      <c r="B7" s="22" t="s">
        <v>367</v>
      </c>
      <c r="C7" s="23">
        <v>18318</v>
      </c>
      <c r="D7" s="28">
        <v>8.0456084716506282E-2</v>
      </c>
    </row>
    <row r="8" spans="1:6" ht="12.75" customHeight="1">
      <c r="B8" s="92" t="s">
        <v>368</v>
      </c>
      <c r="C8" s="128">
        <v>1160</v>
      </c>
      <c r="D8" s="117">
        <v>5.0949371258405549E-3</v>
      </c>
    </row>
    <row r="9" spans="1:6" ht="12.75" customHeight="1">
      <c r="B9" s="22" t="s">
        <v>370</v>
      </c>
      <c r="C9" s="23">
        <v>187204</v>
      </c>
      <c r="D9" s="28"/>
    </row>
    <row r="10" spans="1:6" ht="12.75" customHeight="1">
      <c r="B10" s="22"/>
      <c r="C10" s="22"/>
      <c r="D10" s="22"/>
    </row>
    <row r="11" spans="1:6" ht="12.75" customHeight="1">
      <c r="A11" s="94" t="s">
        <v>214</v>
      </c>
      <c r="B11" s="94" t="s">
        <v>138</v>
      </c>
      <c r="C11" s="95" t="s">
        <v>139</v>
      </c>
      <c r="D11" s="95" t="s">
        <v>137</v>
      </c>
    </row>
    <row r="12" spans="1:6" ht="13.8">
      <c r="A12" s="118" t="s">
        <v>341</v>
      </c>
      <c r="B12" s="130" t="s">
        <v>348</v>
      </c>
      <c r="C12" s="22">
        <v>8005</v>
      </c>
      <c r="D12" s="122">
        <v>4.2760838443623002E-2</v>
      </c>
    </row>
    <row r="13" spans="1:6" ht="13.8">
      <c r="A13" s="118"/>
      <c r="B13" s="130" t="s">
        <v>349</v>
      </c>
      <c r="C13" s="22">
        <v>11459</v>
      </c>
      <c r="D13" s="122">
        <v>6.1211298903869574E-2</v>
      </c>
    </row>
    <row r="14" spans="1:6" ht="13.8">
      <c r="A14" s="118"/>
      <c r="B14" s="130" t="s">
        <v>350</v>
      </c>
      <c r="C14" s="22">
        <v>21745</v>
      </c>
      <c r="D14" s="122">
        <v>0.11615670605328945</v>
      </c>
    </row>
    <row r="15" spans="1:6" ht="13.8">
      <c r="A15" s="118"/>
      <c r="B15" s="130" t="s">
        <v>351</v>
      </c>
      <c r="C15" s="22">
        <v>12076</v>
      </c>
      <c r="D15" s="122">
        <v>6.4507168650242516E-2</v>
      </c>
    </row>
    <row r="16" spans="1:6" ht="13.8">
      <c r="A16" s="118"/>
      <c r="B16" s="131" t="s">
        <v>369</v>
      </c>
      <c r="C16" s="118">
        <v>53285</v>
      </c>
      <c r="D16" s="125">
        <v>0.28463601205102457</v>
      </c>
    </row>
    <row r="17" spans="1:4" ht="13.8">
      <c r="A17" s="120" t="s">
        <v>1</v>
      </c>
      <c r="B17" s="132" t="s">
        <v>352</v>
      </c>
      <c r="C17" s="121">
        <v>1792</v>
      </c>
      <c r="D17" s="124">
        <v>9.5724450332257856E-3</v>
      </c>
    </row>
    <row r="18" spans="1:4" ht="13.8">
      <c r="A18" s="118"/>
      <c r="B18" s="130" t="s">
        <v>353</v>
      </c>
      <c r="C18" s="22">
        <v>15237</v>
      </c>
      <c r="D18" s="122">
        <v>8.139249161342707E-2</v>
      </c>
    </row>
    <row r="19" spans="1:4" ht="13.8">
      <c r="A19" s="118"/>
      <c r="B19" s="130" t="s">
        <v>354</v>
      </c>
      <c r="C19" s="22">
        <v>2391</v>
      </c>
      <c r="D19" s="122">
        <v>1.2772162987970343E-2</v>
      </c>
    </row>
    <row r="20" spans="1:4" ht="13.8">
      <c r="A20" s="118"/>
      <c r="B20" s="131" t="s">
        <v>369</v>
      </c>
      <c r="C20" s="118">
        <v>19420</v>
      </c>
      <c r="D20" s="125">
        <v>0.1037370996346232</v>
      </c>
    </row>
    <row r="21" spans="1:4" ht="27.6">
      <c r="A21" s="133" t="s">
        <v>342</v>
      </c>
      <c r="B21" s="134" t="s">
        <v>355</v>
      </c>
      <c r="C21" s="135">
        <v>1897</v>
      </c>
      <c r="D21" s="136">
        <v>1.013333048439136E-2</v>
      </c>
    </row>
    <row r="22" spans="1:4" ht="13.8">
      <c r="A22" s="123"/>
      <c r="B22" s="131" t="s">
        <v>369</v>
      </c>
      <c r="C22" s="123">
        <v>1897</v>
      </c>
      <c r="D22" s="125">
        <v>1.013333048439136E-2</v>
      </c>
    </row>
    <row r="23" spans="1:4" ht="13.8">
      <c r="A23" s="120" t="s">
        <v>343</v>
      </c>
      <c r="B23" s="132" t="s">
        <v>356</v>
      </c>
      <c r="C23" s="121">
        <v>5614</v>
      </c>
      <c r="D23" s="124">
        <v>2.9988675455652657E-2</v>
      </c>
    </row>
    <row r="24" spans="1:4" ht="12.6" customHeight="1">
      <c r="A24" s="118"/>
      <c r="B24" s="130" t="s">
        <v>357</v>
      </c>
      <c r="C24" s="22">
        <v>860</v>
      </c>
      <c r="D24" s="122">
        <v>4.5939189333561248E-3</v>
      </c>
    </row>
    <row r="25" spans="1:4" ht="12.6" customHeight="1">
      <c r="A25" s="118"/>
      <c r="B25" s="131" t="s">
        <v>369</v>
      </c>
      <c r="C25" s="118">
        <v>6474</v>
      </c>
      <c r="D25" s="126">
        <v>3.4582594389008785E-2</v>
      </c>
    </row>
    <row r="26" spans="1:4" ht="13.8">
      <c r="A26" s="120" t="s">
        <v>344</v>
      </c>
      <c r="B26" s="132" t="s">
        <v>358</v>
      </c>
      <c r="C26" s="121">
        <v>7054</v>
      </c>
      <c r="D26" s="124">
        <v>3.768081878592338E-2</v>
      </c>
    </row>
    <row r="27" spans="1:4" ht="13.8">
      <c r="A27" s="118"/>
      <c r="B27" s="130" t="s">
        <v>338</v>
      </c>
      <c r="C27" s="22">
        <v>10387</v>
      </c>
      <c r="D27" s="122">
        <v>5.5484925535779148E-2</v>
      </c>
    </row>
    <row r="28" spans="1:4" ht="13.8">
      <c r="A28" s="118"/>
      <c r="B28" s="130" t="s">
        <v>359</v>
      </c>
      <c r="C28" s="22">
        <v>17364</v>
      </c>
      <c r="D28" s="122">
        <v>9.2754428324181112E-2</v>
      </c>
    </row>
    <row r="29" spans="1:4" ht="13.8">
      <c r="A29" s="118"/>
      <c r="B29" s="130" t="s">
        <v>199</v>
      </c>
      <c r="C29" s="22">
        <v>8150</v>
      </c>
      <c r="D29" s="122">
        <v>4.3535394542851651E-2</v>
      </c>
    </row>
    <row r="30" spans="1:4" ht="13.8">
      <c r="A30" s="118"/>
      <c r="B30" s="130" t="s">
        <v>360</v>
      </c>
      <c r="C30" s="22">
        <v>21125</v>
      </c>
      <c r="D30" s="122">
        <v>0.11284481100831179</v>
      </c>
    </row>
    <row r="31" spans="1:4" ht="13.8">
      <c r="A31" s="118"/>
      <c r="B31" s="130" t="s">
        <v>361</v>
      </c>
      <c r="C31" s="22">
        <v>9746</v>
      </c>
      <c r="D31" s="122">
        <v>5.2060853400568367E-2</v>
      </c>
    </row>
    <row r="32" spans="1:4" ht="13.8">
      <c r="A32" s="118"/>
      <c r="B32" s="130" t="s">
        <v>362</v>
      </c>
      <c r="C32" s="22">
        <v>6268</v>
      </c>
      <c r="D32" s="122">
        <v>3.3482190551483944E-2</v>
      </c>
    </row>
    <row r="33" spans="1:4" ht="13.8">
      <c r="A33" s="118"/>
      <c r="B33" s="130" t="s">
        <v>219</v>
      </c>
      <c r="C33" s="22">
        <v>18914</v>
      </c>
      <c r="D33" s="122">
        <v>0.10103416593662529</v>
      </c>
    </row>
    <row r="34" spans="1:4" ht="13.8">
      <c r="A34" s="118"/>
      <c r="B34" s="130" t="s">
        <v>363</v>
      </c>
      <c r="C34" s="22">
        <v>1682</v>
      </c>
      <c r="D34" s="122">
        <v>8.9848507510523288E-3</v>
      </c>
    </row>
    <row r="35" spans="1:4" ht="13.8">
      <c r="A35" s="118"/>
      <c r="B35" s="131" t="s">
        <v>369</v>
      </c>
      <c r="C35" s="118">
        <v>100690</v>
      </c>
      <c r="D35" s="125">
        <v>0.53786243883677698</v>
      </c>
    </row>
    <row r="36" spans="1:4" ht="13.8">
      <c r="A36" s="120" t="s">
        <v>345</v>
      </c>
      <c r="B36" s="132" t="s">
        <v>364</v>
      </c>
      <c r="C36" s="121">
        <v>5438</v>
      </c>
      <c r="D36" s="124">
        <v>2.9048524604175126E-2</v>
      </c>
    </row>
    <row r="37" spans="1:4" ht="13.8">
      <c r="A37" s="119"/>
      <c r="B37" s="119" t="s">
        <v>369</v>
      </c>
      <c r="C37" s="119">
        <v>5438</v>
      </c>
      <c r="D37" s="127">
        <v>2.9048524604175126E-2</v>
      </c>
    </row>
    <row r="38" spans="1:4" ht="13.8">
      <c r="B38" s="37" t="s">
        <v>128</v>
      </c>
      <c r="C38" s="35">
        <v>187204</v>
      </c>
      <c r="D38" s="122">
        <v>1</v>
      </c>
    </row>
    <row r="40" spans="1:4" ht="13.8">
      <c r="A40" s="56" t="s">
        <v>168</v>
      </c>
    </row>
  </sheetData>
  <mergeCells count="1">
    <mergeCell ref="A1:D1"/>
  </mergeCells>
  <phoneticPr fontId="0" type="noConversion"/>
  <hyperlinks>
    <hyperlink ref="F1" location="INDICE!A1" display="Torna all'indice" xr:uid="{00000000-0004-0000-02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7">
    <tabColor rgb="FF0070C0"/>
  </sheetPr>
  <dimension ref="A1:G76"/>
  <sheetViews>
    <sheetView showGridLines="0" topLeftCell="A31" workbookViewId="0">
      <selection activeCell="G1" sqref="G1"/>
    </sheetView>
  </sheetViews>
  <sheetFormatPr defaultColWidth="9.21875" defaultRowHeight="10.199999999999999"/>
  <cols>
    <col min="1" max="1" width="15.77734375" style="3" customWidth="1"/>
    <col min="2" max="2" width="25.77734375" style="3" customWidth="1"/>
    <col min="3" max="3" width="19.77734375" style="3" customWidth="1"/>
    <col min="4" max="4" width="15.77734375" style="5" customWidth="1"/>
    <col min="5" max="5" width="15.77734375" style="6" customWidth="1"/>
    <col min="6" max="16384" width="9.21875" style="3"/>
  </cols>
  <sheetData>
    <row r="1" spans="1:7" ht="18" customHeight="1">
      <c r="A1" s="272" t="s">
        <v>385</v>
      </c>
      <c r="B1" s="272"/>
      <c r="C1" s="272"/>
      <c r="D1" s="272"/>
      <c r="E1" s="272"/>
      <c r="F1" s="79"/>
      <c r="G1" s="80" t="s">
        <v>177</v>
      </c>
    </row>
    <row r="2" spans="1:7" s="39" customFormat="1" ht="18" customHeight="1">
      <c r="A2" s="34"/>
      <c r="B2" s="34" t="s">
        <v>12</v>
      </c>
      <c r="C2" s="34" t="s">
        <v>9</v>
      </c>
      <c r="D2" s="38" t="s">
        <v>10</v>
      </c>
      <c r="E2" s="36" t="s">
        <v>11</v>
      </c>
    </row>
    <row r="3" spans="1:7" s="39" customFormat="1" ht="12.75" customHeight="1">
      <c r="A3" s="273" t="s">
        <v>170</v>
      </c>
      <c r="B3" s="273"/>
      <c r="C3" s="273"/>
      <c r="D3" s="273"/>
      <c r="E3" s="273"/>
    </row>
    <row r="4" spans="1:7" s="39" customFormat="1" ht="12.75" customHeight="1">
      <c r="A4" s="22"/>
      <c r="B4" s="34" t="s">
        <v>196</v>
      </c>
      <c r="C4" s="34" t="s">
        <v>163</v>
      </c>
      <c r="D4" s="38">
        <v>28236</v>
      </c>
      <c r="E4" s="36">
        <v>2612</v>
      </c>
    </row>
    <row r="5" spans="1:7" s="39" customFormat="1" ht="12.75" customHeight="1">
      <c r="A5" s="22"/>
      <c r="B5" s="34" t="s">
        <v>197</v>
      </c>
      <c r="C5" s="34" t="s">
        <v>163</v>
      </c>
      <c r="D5" s="38">
        <v>31149</v>
      </c>
      <c r="E5" s="36">
        <v>3178</v>
      </c>
    </row>
    <row r="6" spans="1:7" s="39" customFormat="1" ht="12.75" customHeight="1">
      <c r="A6" s="84"/>
      <c r="B6" s="34" t="s">
        <v>386</v>
      </c>
      <c r="C6" s="34" t="s">
        <v>163</v>
      </c>
      <c r="D6" s="38">
        <v>25012</v>
      </c>
      <c r="E6" s="36">
        <v>1078</v>
      </c>
    </row>
    <row r="7" spans="1:7" s="39" customFormat="1" ht="12.75" customHeight="1">
      <c r="A7" s="84"/>
      <c r="B7" s="34" t="s">
        <v>387</v>
      </c>
      <c r="C7" s="34" t="s">
        <v>163</v>
      </c>
      <c r="D7" s="38">
        <v>26782</v>
      </c>
      <c r="E7" s="36">
        <v>1164</v>
      </c>
    </row>
    <row r="8" spans="1:7" s="39" customFormat="1" ht="12.75" customHeight="1">
      <c r="A8" s="84"/>
      <c r="B8" s="34" t="s">
        <v>160</v>
      </c>
      <c r="C8" s="34" t="s">
        <v>163</v>
      </c>
      <c r="D8" s="38">
        <v>20169</v>
      </c>
      <c r="E8" s="36">
        <v>2322</v>
      </c>
    </row>
    <row r="9" spans="1:7" s="39" customFormat="1" ht="12.75" customHeight="1">
      <c r="A9" s="84"/>
      <c r="B9" s="34" t="s">
        <v>388</v>
      </c>
      <c r="C9" s="34" t="s">
        <v>163</v>
      </c>
      <c r="D9" s="38">
        <v>20754</v>
      </c>
      <c r="E9" s="36">
        <v>743</v>
      </c>
    </row>
    <row r="10" spans="1:7" s="39" customFormat="1" ht="12.75" customHeight="1">
      <c r="A10" s="84"/>
      <c r="B10" s="34" t="s">
        <v>198</v>
      </c>
      <c r="C10" s="34" t="s">
        <v>163</v>
      </c>
      <c r="D10" s="38">
        <v>27500</v>
      </c>
      <c r="E10" s="36">
        <v>3334</v>
      </c>
    </row>
    <row r="11" spans="1:7" s="39" customFormat="1" ht="12.75" customHeight="1">
      <c r="A11" s="273" t="s">
        <v>350</v>
      </c>
      <c r="B11" s="273"/>
      <c r="C11" s="273"/>
      <c r="D11" s="273"/>
      <c r="E11" s="273"/>
    </row>
    <row r="12" spans="1:7" s="39" customFormat="1" ht="12.75" customHeight="1">
      <c r="A12" s="40"/>
      <c r="B12" s="33" t="s">
        <v>193</v>
      </c>
      <c r="C12" s="33" t="s">
        <v>163</v>
      </c>
      <c r="D12" s="41">
        <v>29744</v>
      </c>
      <c r="E12" s="42">
        <v>1870</v>
      </c>
    </row>
    <row r="13" spans="1:7" s="39" customFormat="1" ht="12.75" customHeight="1">
      <c r="A13" s="40"/>
      <c r="B13" s="33" t="s">
        <v>389</v>
      </c>
      <c r="C13" s="33" t="s">
        <v>163</v>
      </c>
      <c r="D13" s="41">
        <v>23823</v>
      </c>
      <c r="E13" s="42">
        <v>1559</v>
      </c>
    </row>
    <row r="14" spans="1:7" s="39" customFormat="1" ht="12.75" customHeight="1">
      <c r="A14" s="40"/>
      <c r="B14" s="33" t="s">
        <v>390</v>
      </c>
      <c r="C14" s="33" t="s">
        <v>163</v>
      </c>
      <c r="D14" s="41">
        <v>24184</v>
      </c>
      <c r="E14" s="42">
        <v>1627</v>
      </c>
    </row>
    <row r="15" spans="1:7" s="39" customFormat="1" ht="12.75" customHeight="1">
      <c r="A15" s="40"/>
      <c r="B15" s="33" t="s">
        <v>391</v>
      </c>
      <c r="C15" s="33" t="s">
        <v>392</v>
      </c>
      <c r="D15" s="41">
        <v>28373</v>
      </c>
      <c r="E15" s="42">
        <v>2103</v>
      </c>
    </row>
    <row r="16" spans="1:7" s="39" customFormat="1" ht="12.75" customHeight="1">
      <c r="A16" s="40"/>
      <c r="B16" s="33" t="s">
        <v>393</v>
      </c>
      <c r="C16" s="33" t="s">
        <v>163</v>
      </c>
      <c r="D16" s="41">
        <v>20191</v>
      </c>
      <c r="E16" s="42">
        <v>2096</v>
      </c>
    </row>
    <row r="17" spans="1:5" s="39" customFormat="1" ht="12.75" customHeight="1">
      <c r="A17" s="274" t="s">
        <v>359</v>
      </c>
      <c r="B17" s="274"/>
      <c r="C17" s="274"/>
      <c r="D17" s="274"/>
      <c r="E17" s="274"/>
    </row>
    <row r="18" spans="1:5" s="39" customFormat="1" ht="12.75" customHeight="1">
      <c r="A18" s="43"/>
      <c r="B18" s="33" t="s">
        <v>394</v>
      </c>
      <c r="C18" s="34" t="s">
        <v>163</v>
      </c>
      <c r="D18" s="38">
        <v>26958</v>
      </c>
      <c r="E18" s="36">
        <v>768</v>
      </c>
    </row>
    <row r="19" spans="1:5" s="39" customFormat="1" ht="12.75" customHeight="1">
      <c r="A19" s="43"/>
      <c r="B19" s="33" t="s">
        <v>395</v>
      </c>
      <c r="C19" s="34" t="s">
        <v>163</v>
      </c>
      <c r="D19" s="38">
        <v>28944</v>
      </c>
      <c r="E19" s="36">
        <v>873</v>
      </c>
    </row>
    <row r="20" spans="1:5" s="39" customFormat="1" ht="12.75" customHeight="1">
      <c r="A20" s="43"/>
      <c r="B20" s="33" t="s">
        <v>194</v>
      </c>
      <c r="C20" s="34" t="s">
        <v>163</v>
      </c>
      <c r="D20" s="38">
        <v>30427</v>
      </c>
      <c r="E20" s="36">
        <v>1955</v>
      </c>
    </row>
    <row r="21" spans="1:5" s="39" customFormat="1" ht="12.75" customHeight="1">
      <c r="A21" s="43"/>
      <c r="B21" s="33" t="s">
        <v>396</v>
      </c>
      <c r="C21" s="34" t="s">
        <v>163</v>
      </c>
      <c r="D21" s="38">
        <v>22031</v>
      </c>
      <c r="E21" s="36">
        <v>1201</v>
      </c>
    </row>
    <row r="22" spans="1:5" s="39" customFormat="1" ht="12.75" customHeight="1">
      <c r="A22" s="43"/>
      <c r="B22" s="33" t="s">
        <v>397</v>
      </c>
      <c r="C22" s="34" t="s">
        <v>163</v>
      </c>
      <c r="D22" s="38">
        <v>28083</v>
      </c>
      <c r="E22" s="36">
        <v>905</v>
      </c>
    </row>
    <row r="23" spans="1:5" s="39" customFormat="1" ht="12.75" customHeight="1">
      <c r="A23" s="273" t="s">
        <v>189</v>
      </c>
      <c r="B23" s="273"/>
      <c r="C23" s="273"/>
      <c r="D23" s="273"/>
      <c r="E23" s="273"/>
    </row>
    <row r="24" spans="1:5" s="39" customFormat="1" ht="12.75" customHeight="1">
      <c r="A24" s="275"/>
      <c r="B24" s="34" t="s">
        <v>190</v>
      </c>
      <c r="C24" s="34" t="s">
        <v>398</v>
      </c>
      <c r="D24" s="38">
        <v>26446</v>
      </c>
      <c r="E24" s="36">
        <v>645</v>
      </c>
    </row>
    <row r="25" spans="1:5" s="39" customFormat="1" ht="12.75" customHeight="1">
      <c r="A25" s="275"/>
      <c r="B25" s="34" t="s">
        <v>399</v>
      </c>
      <c r="C25" s="34" t="s">
        <v>400</v>
      </c>
      <c r="D25" s="38">
        <v>30263</v>
      </c>
      <c r="E25" s="36">
        <v>808</v>
      </c>
    </row>
    <row r="26" spans="1:5" s="39" customFormat="1" ht="12.75" customHeight="1">
      <c r="A26" s="43"/>
      <c r="B26" s="34" t="s">
        <v>192</v>
      </c>
      <c r="C26" s="34" t="s">
        <v>163</v>
      </c>
      <c r="D26" s="38">
        <v>30727</v>
      </c>
      <c r="E26" s="36">
        <v>1253</v>
      </c>
    </row>
    <row r="27" spans="1:5" s="39" customFormat="1" ht="12.75" customHeight="1">
      <c r="A27" s="273" t="s">
        <v>361</v>
      </c>
      <c r="B27" s="273"/>
      <c r="C27" s="273"/>
      <c r="D27" s="273"/>
      <c r="E27" s="273"/>
    </row>
    <row r="28" spans="1:5" s="39" customFormat="1" ht="12.75" customHeight="1">
      <c r="A28" s="275"/>
      <c r="B28" s="34" t="s">
        <v>0</v>
      </c>
      <c r="C28" s="34" t="s">
        <v>163</v>
      </c>
      <c r="D28" s="38">
        <v>24780</v>
      </c>
      <c r="E28" s="36">
        <v>1081</v>
      </c>
    </row>
    <row r="29" spans="1:5" s="39" customFormat="1" ht="12.75" customHeight="1">
      <c r="A29" s="275"/>
      <c r="B29" s="34" t="s">
        <v>401</v>
      </c>
      <c r="C29" s="34" t="s">
        <v>163</v>
      </c>
      <c r="D29" s="38">
        <v>25514</v>
      </c>
      <c r="E29" s="36">
        <v>1786</v>
      </c>
    </row>
    <row r="30" spans="1:5" s="39" customFormat="1" ht="12.75" customHeight="1">
      <c r="A30" s="275"/>
      <c r="B30" s="34" t="s">
        <v>188</v>
      </c>
      <c r="C30" s="34" t="s">
        <v>163</v>
      </c>
      <c r="D30" s="38">
        <v>28570</v>
      </c>
      <c r="E30" s="36">
        <v>1894</v>
      </c>
    </row>
    <row r="31" spans="1:5" s="39" customFormat="1" ht="12.75" customHeight="1">
      <c r="A31" s="273" t="s">
        <v>402</v>
      </c>
      <c r="B31" s="273"/>
      <c r="C31" s="273"/>
      <c r="D31" s="273"/>
      <c r="E31" s="273"/>
    </row>
    <row r="32" spans="1:5" s="39" customFormat="1" ht="12.75" customHeight="1">
      <c r="A32" s="275"/>
      <c r="B32" s="34" t="s">
        <v>191</v>
      </c>
      <c r="C32" s="34" t="s">
        <v>163</v>
      </c>
      <c r="D32" s="38">
        <v>28189</v>
      </c>
      <c r="E32" s="36">
        <v>1171</v>
      </c>
    </row>
    <row r="33" spans="1:5" s="39" customFormat="1" ht="12.75" customHeight="1">
      <c r="A33" s="275"/>
      <c r="B33" s="34" t="s">
        <v>337</v>
      </c>
      <c r="C33" s="34" t="s">
        <v>163</v>
      </c>
      <c r="D33" s="38">
        <v>30218</v>
      </c>
      <c r="E33" s="36">
        <v>1113</v>
      </c>
    </row>
    <row r="34" spans="1:5" s="39" customFormat="1" ht="12.75" customHeight="1">
      <c r="A34" s="43"/>
      <c r="B34" s="34" t="s">
        <v>1</v>
      </c>
      <c r="C34" s="34" t="s">
        <v>163</v>
      </c>
      <c r="D34" s="38">
        <v>29479</v>
      </c>
      <c r="E34" s="36">
        <v>3232</v>
      </c>
    </row>
    <row r="35" spans="1:5" s="39" customFormat="1" ht="12.75" customHeight="1">
      <c r="A35" s="43"/>
      <c r="B35" s="34" t="s">
        <v>185</v>
      </c>
      <c r="C35" s="34" t="s">
        <v>163</v>
      </c>
      <c r="D35" s="38">
        <v>27972</v>
      </c>
      <c r="E35" s="36">
        <v>1113</v>
      </c>
    </row>
    <row r="36" spans="1:5" s="39" customFormat="1" ht="12.75" customHeight="1">
      <c r="A36" s="44" t="s">
        <v>338</v>
      </c>
      <c r="B36" s="44"/>
      <c r="C36" s="44"/>
      <c r="D36" s="44"/>
      <c r="E36" s="44"/>
    </row>
    <row r="37" spans="1:5" s="39" customFormat="1" ht="12.75" customHeight="1">
      <c r="A37" s="275"/>
      <c r="B37" s="34" t="s">
        <v>403</v>
      </c>
      <c r="C37" s="34" t="s">
        <v>163</v>
      </c>
      <c r="D37" s="38">
        <v>32769</v>
      </c>
      <c r="E37" s="36">
        <v>1113</v>
      </c>
    </row>
    <row r="38" spans="1:5" s="39" customFormat="1" ht="12.75" customHeight="1">
      <c r="A38" s="275"/>
      <c r="B38" s="34" t="s">
        <v>404</v>
      </c>
      <c r="C38" s="34" t="s">
        <v>163</v>
      </c>
      <c r="D38" s="38">
        <v>31493</v>
      </c>
      <c r="E38" s="36">
        <v>1412</v>
      </c>
    </row>
    <row r="39" spans="1:5" s="39" customFormat="1" ht="12.75" customHeight="1">
      <c r="A39" s="43"/>
      <c r="B39" s="34" t="s">
        <v>405</v>
      </c>
      <c r="C39" s="34" t="s">
        <v>163</v>
      </c>
      <c r="D39" s="38">
        <v>29277</v>
      </c>
      <c r="E39" s="36">
        <v>1023</v>
      </c>
    </row>
    <row r="40" spans="1:5" s="39" customFormat="1" ht="12.75" customHeight="1">
      <c r="A40" s="273" t="s">
        <v>219</v>
      </c>
      <c r="B40" s="273"/>
      <c r="C40" s="273"/>
      <c r="D40" s="273"/>
      <c r="E40" s="273"/>
    </row>
    <row r="41" spans="1:5" s="39" customFormat="1" ht="12.75" customHeight="1">
      <c r="A41" s="275"/>
      <c r="B41" s="34" t="s">
        <v>406</v>
      </c>
      <c r="C41" s="34" t="s">
        <v>163</v>
      </c>
      <c r="D41" s="38">
        <v>33669</v>
      </c>
      <c r="E41" s="36">
        <v>1457</v>
      </c>
    </row>
    <row r="42" spans="1:5" s="39" customFormat="1" ht="12.75" customHeight="1">
      <c r="A42" s="275"/>
      <c r="B42" s="34" t="s">
        <v>407</v>
      </c>
      <c r="C42" s="34" t="s">
        <v>163</v>
      </c>
      <c r="D42" s="38">
        <v>27843</v>
      </c>
      <c r="E42" s="36">
        <v>1341</v>
      </c>
    </row>
    <row r="43" spans="1:5" s="39" customFormat="1" ht="12.75" customHeight="1">
      <c r="A43" s="43"/>
      <c r="B43" s="34" t="s">
        <v>174</v>
      </c>
      <c r="C43" s="34" t="s">
        <v>163</v>
      </c>
      <c r="D43" s="38">
        <v>30599</v>
      </c>
      <c r="E43" s="36">
        <v>1344</v>
      </c>
    </row>
    <row r="44" spans="1:5" s="39" customFormat="1" ht="12.75" customHeight="1">
      <c r="A44" s="43"/>
      <c r="B44" s="34" t="s">
        <v>408</v>
      </c>
      <c r="C44" s="34" t="s">
        <v>163</v>
      </c>
      <c r="D44" s="38">
        <v>28358</v>
      </c>
      <c r="E44" s="36">
        <v>1994</v>
      </c>
    </row>
    <row r="45" spans="1:5" s="39" customFormat="1" ht="12.75" customHeight="1">
      <c r="A45" s="43"/>
      <c r="B45" s="34" t="s">
        <v>409</v>
      </c>
      <c r="C45" s="34" t="s">
        <v>163</v>
      </c>
      <c r="D45" s="38">
        <v>30834</v>
      </c>
      <c r="E45" s="36">
        <v>1772</v>
      </c>
    </row>
    <row r="46" spans="1:5" s="39" customFormat="1" ht="12.75" customHeight="1">
      <c r="A46" s="43"/>
      <c r="B46" s="34" t="s">
        <v>159</v>
      </c>
      <c r="C46" s="34" t="s">
        <v>163</v>
      </c>
      <c r="D46" s="38">
        <v>26974</v>
      </c>
      <c r="E46" s="36">
        <v>2657</v>
      </c>
    </row>
    <row r="47" spans="1:5" s="39" customFormat="1" ht="12.75" customHeight="1">
      <c r="A47" s="273" t="s">
        <v>349</v>
      </c>
      <c r="B47" s="273"/>
      <c r="C47" s="273"/>
      <c r="D47" s="273"/>
      <c r="E47" s="273"/>
    </row>
    <row r="48" spans="1:5" s="39" customFormat="1" ht="12.75" customHeight="1">
      <c r="A48" s="85"/>
      <c r="B48" s="34" t="s">
        <v>187</v>
      </c>
      <c r="C48" s="34" t="s">
        <v>163</v>
      </c>
      <c r="D48" s="38">
        <v>27601</v>
      </c>
      <c r="E48" s="36">
        <v>1970</v>
      </c>
    </row>
    <row r="49" spans="1:5" s="39" customFormat="1" ht="12.75" customHeight="1">
      <c r="A49" s="85"/>
      <c r="B49" s="34" t="s">
        <v>410</v>
      </c>
      <c r="C49" s="34" t="s">
        <v>411</v>
      </c>
      <c r="D49" s="38">
        <v>31153</v>
      </c>
      <c r="E49" s="36">
        <v>1206</v>
      </c>
    </row>
    <row r="50" spans="1:5" s="39" customFormat="1" ht="12.75" customHeight="1">
      <c r="A50" s="85"/>
      <c r="B50" s="34" t="s">
        <v>195</v>
      </c>
      <c r="C50" s="34" t="s">
        <v>163</v>
      </c>
      <c r="D50" s="38">
        <v>28256</v>
      </c>
      <c r="E50" s="36">
        <v>1253</v>
      </c>
    </row>
    <row r="51" spans="1:5" s="39" customFormat="1" ht="12.75" customHeight="1">
      <c r="A51" s="273" t="s">
        <v>412</v>
      </c>
      <c r="B51" s="273"/>
      <c r="C51" s="273"/>
      <c r="D51" s="273"/>
      <c r="E51" s="273"/>
    </row>
    <row r="52" spans="1:5" s="39" customFormat="1" ht="12.75" customHeight="1">
      <c r="A52" s="85"/>
      <c r="B52" s="34" t="s">
        <v>341</v>
      </c>
      <c r="C52" s="34" t="s">
        <v>163</v>
      </c>
      <c r="D52" s="38">
        <v>19223</v>
      </c>
      <c r="E52" s="36"/>
    </row>
    <row r="53" spans="1:5" s="39" customFormat="1" ht="12.75" customHeight="1">
      <c r="A53" s="85"/>
      <c r="B53" s="34"/>
      <c r="C53" s="34"/>
      <c r="D53" s="38"/>
      <c r="E53" s="36"/>
    </row>
    <row r="54" spans="1:5" s="39" customFormat="1" ht="12.75" customHeight="1">
      <c r="A54" s="56" t="s">
        <v>168</v>
      </c>
      <c r="B54" s="21"/>
      <c r="C54" s="34"/>
      <c r="D54" s="38"/>
      <c r="E54" s="36"/>
    </row>
    <row r="55" spans="1:5" s="39" customFormat="1" ht="12.75" customHeight="1">
      <c r="A55" s="34"/>
      <c r="B55" s="34"/>
      <c r="C55" s="34"/>
      <c r="D55" s="38"/>
      <c r="E55" s="36"/>
    </row>
    <row r="57" spans="1:5">
      <c r="A57" s="16"/>
      <c r="B57" s="16"/>
      <c r="C57" s="16"/>
      <c r="D57" s="16"/>
      <c r="E57" s="16"/>
    </row>
    <row r="58" spans="1:5">
      <c r="A58" s="16"/>
      <c r="B58" s="9"/>
      <c r="C58" s="9"/>
      <c r="D58" s="10"/>
      <c r="E58" s="11"/>
    </row>
    <row r="59" spans="1:5">
      <c r="A59" s="16"/>
      <c r="B59" s="9"/>
      <c r="C59" s="9"/>
      <c r="D59" s="10"/>
      <c r="E59" s="11"/>
    </row>
    <row r="60" spans="1:5">
      <c r="A60" s="16"/>
      <c r="B60" s="9"/>
      <c r="C60" s="9"/>
      <c r="D60" s="10"/>
      <c r="E60" s="11"/>
    </row>
    <row r="61" spans="1:5">
      <c r="A61" s="16"/>
      <c r="B61" s="16"/>
      <c r="C61" s="16"/>
      <c r="D61" s="16"/>
      <c r="E61" s="16"/>
    </row>
    <row r="62" spans="1:5">
      <c r="A62" s="16"/>
      <c r="B62" s="9"/>
      <c r="C62" s="9"/>
      <c r="D62" s="10"/>
      <c r="E62" s="11"/>
    </row>
    <row r="63" spans="1:5">
      <c r="A63" s="16"/>
      <c r="B63" s="9"/>
      <c r="C63" s="9"/>
      <c r="D63" s="10"/>
      <c r="E63" s="11"/>
    </row>
    <row r="64" spans="1:5">
      <c r="A64" s="16"/>
      <c r="B64" s="9"/>
      <c r="C64" s="9"/>
      <c r="D64" s="10"/>
      <c r="E64" s="11"/>
    </row>
    <row r="65" spans="1:5">
      <c r="A65" s="16"/>
      <c r="B65" s="9"/>
      <c r="C65" s="9"/>
      <c r="D65" s="10"/>
      <c r="E65" s="11"/>
    </row>
    <row r="66" spans="1:5">
      <c r="A66" s="9"/>
      <c r="B66" s="9"/>
      <c r="C66" s="9"/>
      <c r="D66" s="10"/>
      <c r="E66" s="11"/>
    </row>
    <row r="67" spans="1:5">
      <c r="A67" s="16"/>
      <c r="B67" s="16"/>
      <c r="C67" s="16"/>
      <c r="D67" s="16"/>
      <c r="E67" s="16"/>
    </row>
    <row r="68" spans="1:5">
      <c r="A68" s="16"/>
      <c r="B68" s="9"/>
      <c r="C68" s="9"/>
      <c r="D68" s="10"/>
      <c r="E68" s="11"/>
    </row>
    <row r="69" spans="1:5">
      <c r="A69" s="16"/>
      <c r="B69" s="9"/>
      <c r="C69" s="9"/>
      <c r="D69" s="10"/>
      <c r="E69" s="11"/>
    </row>
    <row r="70" spans="1:5">
      <c r="A70" s="16"/>
      <c r="B70" s="9"/>
      <c r="C70" s="9"/>
      <c r="D70" s="10"/>
      <c r="E70" s="11"/>
    </row>
    <row r="71" spans="1:5">
      <c r="A71" s="17"/>
      <c r="B71" s="9"/>
      <c r="C71" s="9"/>
      <c r="D71" s="10"/>
      <c r="E71" s="11"/>
    </row>
    <row r="72" spans="1:5">
      <c r="A72" s="9"/>
      <c r="B72" s="9"/>
      <c r="C72" s="9"/>
      <c r="D72" s="10"/>
      <c r="E72" s="11"/>
    </row>
    <row r="73" spans="1:5">
      <c r="A73" s="16"/>
      <c r="B73" s="16"/>
      <c r="C73" s="16"/>
      <c r="D73" s="16"/>
      <c r="E73" s="16"/>
    </row>
    <row r="74" spans="1:5">
      <c r="A74" s="4"/>
    </row>
    <row r="75" spans="1:5">
      <c r="A75" s="4"/>
    </row>
    <row r="76" spans="1:5">
      <c r="A76" s="4"/>
      <c r="B76" s="7"/>
      <c r="D76" s="8"/>
    </row>
  </sheetData>
  <mergeCells count="15">
    <mergeCell ref="A51:E51"/>
    <mergeCell ref="A47:E47"/>
    <mergeCell ref="A1:E1"/>
    <mergeCell ref="A31:E31"/>
    <mergeCell ref="A17:E17"/>
    <mergeCell ref="A41:A42"/>
    <mergeCell ref="A40:E40"/>
    <mergeCell ref="A37:A38"/>
    <mergeCell ref="A32:A33"/>
    <mergeCell ref="A11:E11"/>
    <mergeCell ref="A3:E3"/>
    <mergeCell ref="A28:A30"/>
    <mergeCell ref="A27:E27"/>
    <mergeCell ref="A23:E23"/>
    <mergeCell ref="A24:A25"/>
  </mergeCells>
  <phoneticPr fontId="0" type="noConversion"/>
  <hyperlinks>
    <hyperlink ref="G1" location="INDICE!A1" display="Torna all'indice" xr:uid="{00000000-0004-0000-0300-000000000000}"/>
  </hyperlinks>
  <printOptions horizontalCentered="1"/>
  <pageMargins left="0.39370078740157483" right="0.39370078740157483" top="0.39370078740157483" bottom="0.39370078740157483" header="0" footer="0"/>
  <pageSetup paperSize="9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121">
    <tabColor rgb="FF0070C0"/>
  </sheetPr>
  <dimension ref="A1:J101"/>
  <sheetViews>
    <sheetView showGridLines="0" topLeftCell="A76" workbookViewId="0">
      <selection sqref="A1:H1"/>
    </sheetView>
  </sheetViews>
  <sheetFormatPr defaultColWidth="9.21875" defaultRowHeight="13.2"/>
  <cols>
    <col min="1" max="1" width="35.77734375" style="13" customWidth="1"/>
    <col min="2" max="2" width="21.77734375" style="14" bestFit="1" customWidth="1"/>
    <col min="3" max="3" width="3.77734375" style="13" customWidth="1"/>
    <col min="4" max="4" width="10.77734375" style="13" customWidth="1"/>
    <col min="5" max="5" width="5.77734375" style="13" customWidth="1"/>
    <col min="6" max="6" width="3.77734375" style="13" customWidth="1"/>
    <col min="7" max="7" width="10.77734375" style="13" customWidth="1"/>
    <col min="8" max="8" width="5.77734375" style="13" customWidth="1"/>
    <col min="9" max="16384" width="9.21875" style="13"/>
  </cols>
  <sheetData>
    <row r="1" spans="1:10" ht="18" customHeight="1">
      <c r="A1" s="280" t="s">
        <v>131</v>
      </c>
      <c r="B1" s="280"/>
      <c r="C1" s="280"/>
      <c r="D1" s="280"/>
      <c r="E1" s="280"/>
      <c r="F1" s="280"/>
      <c r="G1" s="280"/>
      <c r="H1" s="280"/>
      <c r="I1" s="79"/>
      <c r="J1" s="80" t="s">
        <v>177</v>
      </c>
    </row>
    <row r="2" spans="1:10" s="15" customFormat="1" ht="12.75" customHeight="1">
      <c r="A2" s="45"/>
      <c r="B2" s="46"/>
      <c r="C2" s="278" t="s">
        <v>79</v>
      </c>
      <c r="D2" s="279"/>
      <c r="E2" s="279"/>
      <c r="F2" s="279"/>
      <c r="G2" s="279"/>
      <c r="H2" s="279"/>
    </row>
    <row r="3" spans="1:10" s="15" customFormat="1" ht="12.75" customHeight="1">
      <c r="A3" s="279" t="s">
        <v>80</v>
      </c>
      <c r="B3" s="279"/>
      <c r="C3" s="276" t="s">
        <v>81</v>
      </c>
      <c r="D3" s="277"/>
      <c r="E3" s="277"/>
      <c r="F3" s="276" t="s">
        <v>82</v>
      </c>
      <c r="G3" s="277"/>
      <c r="H3" s="277"/>
    </row>
    <row r="4" spans="1:10" s="15" customFormat="1" ht="12.75" customHeight="1">
      <c r="A4" s="45" t="s">
        <v>83</v>
      </c>
      <c r="B4" s="46" t="s">
        <v>84</v>
      </c>
      <c r="C4" s="47">
        <v>11</v>
      </c>
      <c r="D4" s="45" t="s">
        <v>63</v>
      </c>
      <c r="E4" s="45">
        <v>1861</v>
      </c>
      <c r="F4" s="47">
        <v>10</v>
      </c>
      <c r="G4" s="45" t="s">
        <v>64</v>
      </c>
      <c r="H4" s="45">
        <v>1862</v>
      </c>
    </row>
    <row r="5" spans="1:10" s="15" customFormat="1" ht="12.75" customHeight="1">
      <c r="A5" s="45" t="s">
        <v>65</v>
      </c>
      <c r="B5" s="46" t="s">
        <v>84</v>
      </c>
      <c r="C5" s="47">
        <v>19</v>
      </c>
      <c r="D5" s="45" t="s">
        <v>66</v>
      </c>
      <c r="E5" s="45">
        <v>1862</v>
      </c>
      <c r="F5" s="47">
        <v>31</v>
      </c>
      <c r="G5" s="45" t="s">
        <v>63</v>
      </c>
      <c r="H5" s="45">
        <v>1863</v>
      </c>
    </row>
    <row r="6" spans="1:10" s="15" customFormat="1" ht="12.75" customHeight="1">
      <c r="A6" s="45" t="s">
        <v>67</v>
      </c>
      <c r="B6" s="46" t="s">
        <v>84</v>
      </c>
      <c r="C6" s="47">
        <v>1</v>
      </c>
      <c r="D6" s="45" t="s">
        <v>68</v>
      </c>
      <c r="E6" s="45">
        <v>1863</v>
      </c>
      <c r="F6" s="47">
        <v>21</v>
      </c>
      <c r="G6" s="45" t="s">
        <v>66</v>
      </c>
      <c r="H6" s="45">
        <v>1866</v>
      </c>
    </row>
    <row r="7" spans="1:10" s="15" customFormat="1" ht="12.75" customHeight="1">
      <c r="A7" s="45" t="s">
        <v>83</v>
      </c>
      <c r="B7" s="46" t="s">
        <v>84</v>
      </c>
      <c r="C7" s="47">
        <v>22</v>
      </c>
      <c r="D7" s="45" t="s">
        <v>66</v>
      </c>
      <c r="E7" s="45">
        <v>1866</v>
      </c>
      <c r="F7" s="47">
        <v>22</v>
      </c>
      <c r="G7" s="45" t="s">
        <v>69</v>
      </c>
      <c r="H7" s="45">
        <v>1868</v>
      </c>
    </row>
    <row r="8" spans="1:10" s="15" customFormat="1" ht="12.75" customHeight="1">
      <c r="A8" s="45" t="s">
        <v>70</v>
      </c>
      <c r="B8" s="46" t="s">
        <v>84</v>
      </c>
      <c r="C8" s="47">
        <v>23</v>
      </c>
      <c r="D8" s="45" t="s">
        <v>69</v>
      </c>
      <c r="E8" s="45">
        <v>1868</v>
      </c>
      <c r="F8" s="47">
        <v>3</v>
      </c>
      <c r="G8" s="45" t="s">
        <v>71</v>
      </c>
      <c r="H8" s="45">
        <v>1873</v>
      </c>
    </row>
    <row r="9" spans="1:10" s="15" customFormat="1" ht="12.75" customHeight="1">
      <c r="A9" s="45" t="s">
        <v>90</v>
      </c>
      <c r="B9" s="46" t="s">
        <v>84</v>
      </c>
      <c r="C9" s="47">
        <v>28</v>
      </c>
      <c r="D9" s="45" t="s">
        <v>71</v>
      </c>
      <c r="E9" s="45">
        <v>1873</v>
      </c>
      <c r="F9" s="47">
        <v>30</v>
      </c>
      <c r="G9" s="45" t="s">
        <v>71</v>
      </c>
      <c r="H9" s="45">
        <v>1876</v>
      </c>
    </row>
    <row r="10" spans="1:10" s="15" customFormat="1" ht="12.75" customHeight="1">
      <c r="A10" s="45" t="s">
        <v>91</v>
      </c>
      <c r="B10" s="46" t="s">
        <v>84</v>
      </c>
      <c r="C10" s="47">
        <v>20</v>
      </c>
      <c r="D10" s="45" t="s">
        <v>66</v>
      </c>
      <c r="E10" s="45">
        <v>1876</v>
      </c>
      <c r="F10" s="47">
        <v>2</v>
      </c>
      <c r="G10" s="45" t="s">
        <v>64</v>
      </c>
      <c r="H10" s="45">
        <v>1879</v>
      </c>
    </row>
    <row r="11" spans="1:10" s="15" customFormat="1" ht="12.75" customHeight="1">
      <c r="A11" s="45" t="s">
        <v>92</v>
      </c>
      <c r="B11" s="46" t="s">
        <v>84</v>
      </c>
      <c r="C11" s="47">
        <v>3</v>
      </c>
      <c r="D11" s="45" t="s">
        <v>64</v>
      </c>
      <c r="E11" s="45">
        <v>1879</v>
      </c>
      <c r="F11" s="47">
        <v>26</v>
      </c>
      <c r="G11" s="45" t="s">
        <v>71</v>
      </c>
      <c r="H11" s="45">
        <v>1880</v>
      </c>
    </row>
    <row r="12" spans="1:10" s="15" customFormat="1" ht="12.75" customHeight="1">
      <c r="A12" s="45" t="s">
        <v>93</v>
      </c>
      <c r="B12" s="46" t="s">
        <v>84</v>
      </c>
      <c r="C12" s="47">
        <v>12</v>
      </c>
      <c r="D12" s="45" t="s">
        <v>66</v>
      </c>
      <c r="E12" s="45">
        <v>1881</v>
      </c>
      <c r="F12" s="47">
        <v>26</v>
      </c>
      <c r="G12" s="45" t="s">
        <v>94</v>
      </c>
      <c r="H12" s="45">
        <v>1882</v>
      </c>
    </row>
    <row r="13" spans="1:10" s="15" customFormat="1" ht="12.75" customHeight="1">
      <c r="A13" s="45" t="s">
        <v>95</v>
      </c>
      <c r="B13" s="46" t="s">
        <v>84</v>
      </c>
      <c r="C13" s="47">
        <v>26</v>
      </c>
      <c r="D13" s="45" t="s">
        <v>96</v>
      </c>
      <c r="E13" s="45">
        <v>1882</v>
      </c>
      <c r="F13" s="47">
        <v>12</v>
      </c>
      <c r="G13" s="45" t="s">
        <v>94</v>
      </c>
      <c r="H13" s="45">
        <v>1885</v>
      </c>
    </row>
    <row r="14" spans="1:10" s="15" customFormat="1" ht="12.75" customHeight="1">
      <c r="A14" s="45" t="s">
        <v>97</v>
      </c>
      <c r="B14" s="46" t="s">
        <v>84</v>
      </c>
      <c r="C14" s="47">
        <v>13</v>
      </c>
      <c r="D14" s="45" t="s">
        <v>94</v>
      </c>
      <c r="E14" s="45">
        <v>1885</v>
      </c>
      <c r="F14" s="47">
        <v>30</v>
      </c>
      <c r="G14" s="45" t="s">
        <v>98</v>
      </c>
      <c r="H14" s="45">
        <v>1885</v>
      </c>
    </row>
    <row r="15" spans="1:10" s="15" customFormat="1" ht="12.75" customHeight="1">
      <c r="A15" s="45" t="s">
        <v>99</v>
      </c>
      <c r="B15" s="46" t="s">
        <v>16</v>
      </c>
      <c r="C15" s="47">
        <v>18</v>
      </c>
      <c r="D15" s="45" t="s">
        <v>63</v>
      </c>
      <c r="E15" s="45">
        <v>1885</v>
      </c>
      <c r="F15" s="47">
        <v>16</v>
      </c>
      <c r="G15" s="45" t="s">
        <v>64</v>
      </c>
      <c r="H15" s="45">
        <v>1885</v>
      </c>
    </row>
    <row r="16" spans="1:10" s="15" customFormat="1" ht="12.75" customHeight="1">
      <c r="A16" s="45" t="s">
        <v>17</v>
      </c>
      <c r="B16" s="46" t="s">
        <v>84</v>
      </c>
      <c r="C16" s="47">
        <v>16</v>
      </c>
      <c r="D16" s="45" t="s">
        <v>64</v>
      </c>
      <c r="E16" s="45">
        <v>1885</v>
      </c>
      <c r="F16" s="47">
        <v>31</v>
      </c>
      <c r="G16" s="45" t="s">
        <v>69</v>
      </c>
      <c r="H16" s="45">
        <v>1886</v>
      </c>
    </row>
    <row r="17" spans="1:8" s="15" customFormat="1" ht="12.75" customHeight="1">
      <c r="A17" s="45" t="s">
        <v>93</v>
      </c>
      <c r="B17" s="46" t="s">
        <v>84</v>
      </c>
      <c r="C17" s="47">
        <v>3</v>
      </c>
      <c r="D17" s="45" t="s">
        <v>64</v>
      </c>
      <c r="E17" s="45">
        <v>1886</v>
      </c>
      <c r="F17" s="47">
        <v>31</v>
      </c>
      <c r="G17" s="45" t="s">
        <v>69</v>
      </c>
      <c r="H17" s="45">
        <v>1887</v>
      </c>
    </row>
    <row r="18" spans="1:8" s="15" customFormat="1" ht="12.75" customHeight="1">
      <c r="A18" s="45" t="s">
        <v>17</v>
      </c>
      <c r="B18" s="46" t="s">
        <v>84</v>
      </c>
      <c r="C18" s="47">
        <v>11</v>
      </c>
      <c r="D18" s="45" t="s">
        <v>64</v>
      </c>
      <c r="E18" s="45">
        <v>1887</v>
      </c>
      <c r="F18" s="47">
        <v>30</v>
      </c>
      <c r="G18" s="45" t="s">
        <v>18</v>
      </c>
      <c r="H18" s="45">
        <v>1890</v>
      </c>
    </row>
    <row r="19" spans="1:8" s="15" customFormat="1" ht="12.75" customHeight="1">
      <c r="A19" s="45" t="s">
        <v>19</v>
      </c>
      <c r="B19" s="46" t="s">
        <v>84</v>
      </c>
      <c r="C19" s="47">
        <v>7</v>
      </c>
      <c r="D19" s="45" t="s">
        <v>20</v>
      </c>
      <c r="E19" s="45">
        <v>1890</v>
      </c>
      <c r="F19" s="47">
        <v>12</v>
      </c>
      <c r="G19" s="45" t="s">
        <v>94</v>
      </c>
      <c r="H19" s="45">
        <v>1892</v>
      </c>
    </row>
    <row r="20" spans="1:8" s="15" customFormat="1" ht="12.75" customHeight="1">
      <c r="A20" s="45" t="s">
        <v>95</v>
      </c>
      <c r="B20" s="46" t="s">
        <v>84</v>
      </c>
      <c r="C20" s="47">
        <v>12</v>
      </c>
      <c r="D20" s="45" t="s">
        <v>94</v>
      </c>
      <c r="E20" s="45">
        <v>1892</v>
      </c>
      <c r="F20" s="47">
        <v>30</v>
      </c>
      <c r="G20" s="45" t="s">
        <v>66</v>
      </c>
      <c r="H20" s="45">
        <v>1893</v>
      </c>
    </row>
    <row r="21" spans="1:8" s="15" customFormat="1" ht="12.75" customHeight="1">
      <c r="A21" s="45" t="s">
        <v>21</v>
      </c>
      <c r="B21" s="46" t="s">
        <v>84</v>
      </c>
      <c r="C21" s="47">
        <v>31</v>
      </c>
      <c r="D21" s="45" t="s">
        <v>66</v>
      </c>
      <c r="E21" s="45">
        <v>1893</v>
      </c>
      <c r="F21" s="47">
        <v>25</v>
      </c>
      <c r="G21" s="45" t="s">
        <v>63</v>
      </c>
      <c r="H21" s="45">
        <v>1895</v>
      </c>
    </row>
    <row r="22" spans="1:8" s="15" customFormat="1" ht="12.75" customHeight="1">
      <c r="A22" s="45" t="s">
        <v>95</v>
      </c>
      <c r="B22" s="46" t="s">
        <v>84</v>
      </c>
      <c r="C22" s="47">
        <v>25</v>
      </c>
      <c r="D22" s="45" t="s">
        <v>63</v>
      </c>
      <c r="E22" s="45">
        <v>1895</v>
      </c>
      <c r="F22" s="47">
        <v>28</v>
      </c>
      <c r="G22" s="45" t="s">
        <v>68</v>
      </c>
      <c r="H22" s="45">
        <v>1896</v>
      </c>
    </row>
    <row r="23" spans="1:8" s="15" customFormat="1" ht="12.75" customHeight="1">
      <c r="A23" s="45" t="s">
        <v>21</v>
      </c>
      <c r="B23" s="46" t="s">
        <v>84</v>
      </c>
      <c r="C23" s="47">
        <v>2</v>
      </c>
      <c r="D23" s="45" t="s">
        <v>71</v>
      </c>
      <c r="E23" s="45">
        <v>1896</v>
      </c>
      <c r="F23" s="47">
        <v>5</v>
      </c>
      <c r="G23" s="45" t="s">
        <v>64</v>
      </c>
      <c r="H23" s="45">
        <v>1896</v>
      </c>
    </row>
    <row r="24" spans="1:8" s="15" customFormat="1" ht="12.75" customHeight="1">
      <c r="A24" s="45" t="s">
        <v>22</v>
      </c>
      <c r="B24" s="46" t="s">
        <v>23</v>
      </c>
      <c r="C24" s="47">
        <v>5</v>
      </c>
      <c r="D24" s="45" t="s">
        <v>64</v>
      </c>
      <c r="E24" s="45">
        <v>1896</v>
      </c>
      <c r="F24" s="47">
        <v>15</v>
      </c>
      <c r="G24" s="45" t="s">
        <v>20</v>
      </c>
      <c r="H24" s="45">
        <v>1897</v>
      </c>
    </row>
    <row r="25" spans="1:8" s="15" customFormat="1" ht="12.75" customHeight="1">
      <c r="A25" s="45" t="s">
        <v>24</v>
      </c>
      <c r="B25" s="46" t="s">
        <v>84</v>
      </c>
      <c r="C25" s="47">
        <v>15</v>
      </c>
      <c r="D25" s="45" t="s">
        <v>20</v>
      </c>
      <c r="E25" s="45">
        <v>1897</v>
      </c>
      <c r="F25" s="47">
        <v>12</v>
      </c>
      <c r="G25" s="45" t="s">
        <v>64</v>
      </c>
      <c r="H25" s="45">
        <v>1898</v>
      </c>
    </row>
    <row r="26" spans="1:8" s="15" customFormat="1" ht="12.75" customHeight="1">
      <c r="A26" s="45" t="s">
        <v>25</v>
      </c>
      <c r="B26" s="46" t="s">
        <v>84</v>
      </c>
      <c r="C26" s="47">
        <v>12</v>
      </c>
      <c r="D26" s="45" t="s">
        <v>64</v>
      </c>
      <c r="E26" s="45">
        <v>1898</v>
      </c>
      <c r="F26" s="47">
        <v>30</v>
      </c>
      <c r="G26" s="45" t="s">
        <v>94</v>
      </c>
      <c r="H26" s="45">
        <v>1900</v>
      </c>
    </row>
    <row r="27" spans="1:8" s="15" customFormat="1" ht="12.75" customHeight="1">
      <c r="A27" s="45" t="s">
        <v>26</v>
      </c>
      <c r="B27" s="46" t="s">
        <v>23</v>
      </c>
      <c r="C27" s="47">
        <v>31</v>
      </c>
      <c r="D27" s="45" t="s">
        <v>94</v>
      </c>
      <c r="E27" s="45">
        <v>1900</v>
      </c>
      <c r="F27" s="47">
        <v>29</v>
      </c>
      <c r="G27" s="45" t="s">
        <v>71</v>
      </c>
      <c r="H27" s="45">
        <v>1900</v>
      </c>
    </row>
    <row r="28" spans="1:8" s="15" customFormat="1" ht="12.75" customHeight="1">
      <c r="A28" s="45" t="s">
        <v>27</v>
      </c>
      <c r="B28" s="46" t="s">
        <v>84</v>
      </c>
      <c r="C28" s="47">
        <v>30</v>
      </c>
      <c r="D28" s="45" t="s">
        <v>71</v>
      </c>
      <c r="E28" s="45">
        <v>1900</v>
      </c>
      <c r="F28" s="47">
        <v>26</v>
      </c>
      <c r="G28" s="45" t="s">
        <v>20</v>
      </c>
      <c r="H28" s="45">
        <v>1901</v>
      </c>
    </row>
    <row r="29" spans="1:8" s="15" customFormat="1" ht="12.75" customHeight="1">
      <c r="A29" s="45" t="s">
        <v>28</v>
      </c>
      <c r="B29" s="46" t="s">
        <v>23</v>
      </c>
      <c r="C29" s="47">
        <v>9</v>
      </c>
      <c r="D29" s="45" t="s">
        <v>98</v>
      </c>
      <c r="E29" s="45">
        <v>1901</v>
      </c>
      <c r="F29" s="47">
        <v>5</v>
      </c>
      <c r="G29" s="45" t="s">
        <v>18</v>
      </c>
      <c r="H29" s="45">
        <v>1902</v>
      </c>
    </row>
    <row r="30" spans="1:8" s="15" customFormat="1" ht="12.75" customHeight="1">
      <c r="A30" s="45" t="s">
        <v>29</v>
      </c>
      <c r="B30" s="46" t="s">
        <v>84</v>
      </c>
      <c r="C30" s="47">
        <v>18</v>
      </c>
      <c r="D30" s="45" t="s">
        <v>18</v>
      </c>
      <c r="E30" s="45">
        <v>1902</v>
      </c>
      <c r="F30" s="47">
        <v>25</v>
      </c>
      <c r="G30" s="45" t="s">
        <v>66</v>
      </c>
      <c r="H30" s="45">
        <v>1903</v>
      </c>
    </row>
    <row r="31" spans="1:8" s="15" customFormat="1" ht="12.75" customHeight="1">
      <c r="A31" s="45" t="s">
        <v>30</v>
      </c>
      <c r="B31" s="46" t="s">
        <v>31</v>
      </c>
      <c r="C31" s="47">
        <v>21</v>
      </c>
      <c r="D31" s="45" t="s">
        <v>94</v>
      </c>
      <c r="E31" s="45">
        <v>1904</v>
      </c>
      <c r="F31" s="47">
        <v>11</v>
      </c>
      <c r="G31" s="45" t="s">
        <v>96</v>
      </c>
      <c r="H31" s="45">
        <v>1905</v>
      </c>
    </row>
    <row r="32" spans="1:8" s="15" customFormat="1" ht="12.75" customHeight="1">
      <c r="A32" s="45" t="s">
        <v>32</v>
      </c>
      <c r="B32" s="46" t="s">
        <v>84</v>
      </c>
      <c r="C32" s="47">
        <v>23</v>
      </c>
      <c r="D32" s="45" t="s">
        <v>96</v>
      </c>
      <c r="E32" s="45">
        <v>1905</v>
      </c>
      <c r="F32" s="47">
        <v>14</v>
      </c>
      <c r="G32" s="45" t="s">
        <v>33</v>
      </c>
      <c r="H32" s="45">
        <v>1906</v>
      </c>
    </row>
    <row r="33" spans="1:8" s="15" customFormat="1" ht="12.75" customHeight="1">
      <c r="A33" s="45" t="s">
        <v>29</v>
      </c>
      <c r="B33" s="46" t="s">
        <v>84</v>
      </c>
      <c r="C33" s="47">
        <v>14</v>
      </c>
      <c r="D33" s="45" t="s">
        <v>33</v>
      </c>
      <c r="E33" s="45">
        <v>1906</v>
      </c>
      <c r="F33" s="47">
        <v>10</v>
      </c>
      <c r="G33" s="45" t="s">
        <v>63</v>
      </c>
      <c r="H33" s="45">
        <v>1907</v>
      </c>
    </row>
    <row r="34" spans="1:8" s="15" customFormat="1" ht="12.75" customHeight="1">
      <c r="A34" s="45" t="s">
        <v>34</v>
      </c>
      <c r="B34" s="46" t="s">
        <v>84</v>
      </c>
      <c r="C34" s="47">
        <v>6</v>
      </c>
      <c r="D34" s="45" t="s">
        <v>68</v>
      </c>
      <c r="E34" s="45">
        <v>1907</v>
      </c>
      <c r="F34" s="47">
        <v>28</v>
      </c>
      <c r="G34" s="45" t="s">
        <v>63</v>
      </c>
      <c r="H34" s="45">
        <v>1908</v>
      </c>
    </row>
    <row r="35" spans="1:8" s="15" customFormat="1" ht="12.75" customHeight="1">
      <c r="A35" s="45" t="s">
        <v>35</v>
      </c>
      <c r="B35" s="46" t="s">
        <v>23</v>
      </c>
      <c r="C35" s="47">
        <v>30</v>
      </c>
      <c r="D35" s="45" t="s">
        <v>68</v>
      </c>
      <c r="E35" s="45">
        <v>1908</v>
      </c>
      <c r="F35" s="47">
        <v>7</v>
      </c>
      <c r="G35" s="45" t="s">
        <v>98</v>
      </c>
      <c r="H35" s="45">
        <v>1909</v>
      </c>
    </row>
    <row r="36" spans="1:8" s="15" customFormat="1" ht="12.75" customHeight="1">
      <c r="A36" s="45" t="s">
        <v>36</v>
      </c>
      <c r="B36" s="46" t="s">
        <v>84</v>
      </c>
      <c r="C36" s="47">
        <v>8</v>
      </c>
      <c r="D36" s="45" t="s">
        <v>98</v>
      </c>
      <c r="E36" s="45">
        <v>1909</v>
      </c>
      <c r="F36" s="47">
        <v>30</v>
      </c>
      <c r="G36" s="45" t="s">
        <v>98</v>
      </c>
      <c r="H36" s="45">
        <v>1910</v>
      </c>
    </row>
    <row r="37" spans="1:8" s="15" customFormat="1" ht="12.75" customHeight="1">
      <c r="A37" s="45" t="s">
        <v>37</v>
      </c>
      <c r="B37" s="46" t="s">
        <v>23</v>
      </c>
      <c r="C37" s="47">
        <v>19</v>
      </c>
      <c r="D37" s="45" t="s">
        <v>63</v>
      </c>
      <c r="E37" s="45">
        <v>1910</v>
      </c>
      <c r="F37" s="47">
        <v>7</v>
      </c>
      <c r="G37" s="45" t="s">
        <v>68</v>
      </c>
      <c r="H37" s="45">
        <v>1910</v>
      </c>
    </row>
    <row r="38" spans="1:8" s="15" customFormat="1" ht="12.75" customHeight="1">
      <c r="A38" s="45" t="s">
        <v>38</v>
      </c>
      <c r="B38" s="46" t="s">
        <v>23</v>
      </c>
      <c r="C38" s="47">
        <v>8</v>
      </c>
      <c r="D38" s="45" t="s">
        <v>68</v>
      </c>
      <c r="E38" s="45">
        <v>1910</v>
      </c>
      <c r="F38" s="47">
        <v>21</v>
      </c>
      <c r="G38" s="45" t="s">
        <v>96</v>
      </c>
      <c r="H38" s="45">
        <v>1911</v>
      </c>
    </row>
    <row r="39" spans="1:8" s="15" customFormat="1" ht="12.75" customHeight="1">
      <c r="A39" s="45" t="s">
        <v>32</v>
      </c>
      <c r="B39" s="46" t="s">
        <v>84</v>
      </c>
      <c r="C39" s="47">
        <v>22</v>
      </c>
      <c r="D39" s="45" t="s">
        <v>96</v>
      </c>
      <c r="E39" s="45">
        <v>1911</v>
      </c>
      <c r="F39" s="47">
        <v>18</v>
      </c>
      <c r="G39" s="45" t="s">
        <v>68</v>
      </c>
      <c r="H39" s="45">
        <v>1914</v>
      </c>
    </row>
    <row r="40" spans="1:8" s="15" customFormat="1" ht="12.75" customHeight="1">
      <c r="A40" s="45" t="s">
        <v>39</v>
      </c>
      <c r="B40" s="46" t="s">
        <v>84</v>
      </c>
      <c r="C40" s="47">
        <v>26</v>
      </c>
      <c r="D40" s="45" t="s">
        <v>68</v>
      </c>
      <c r="E40" s="45">
        <v>1914</v>
      </c>
      <c r="F40" s="47">
        <v>29</v>
      </c>
      <c r="G40" s="45" t="s">
        <v>71</v>
      </c>
      <c r="H40" s="45">
        <v>1914</v>
      </c>
    </row>
    <row r="41" spans="1:8" s="15" customFormat="1" ht="12.75" customHeight="1">
      <c r="A41" s="45" t="s">
        <v>40</v>
      </c>
      <c r="B41" s="46" t="s">
        <v>84</v>
      </c>
      <c r="C41" s="47">
        <v>26</v>
      </c>
      <c r="D41" s="45" t="s">
        <v>69</v>
      </c>
      <c r="E41" s="45">
        <v>1914</v>
      </c>
      <c r="F41" s="47">
        <v>26</v>
      </c>
      <c r="G41" s="45" t="s">
        <v>33</v>
      </c>
      <c r="H41" s="45">
        <v>1920</v>
      </c>
    </row>
    <row r="42" spans="1:8" s="15" customFormat="1" ht="12.75" customHeight="1">
      <c r="A42" s="45" t="s">
        <v>41</v>
      </c>
      <c r="B42" s="46" t="s">
        <v>84</v>
      </c>
      <c r="C42" s="47">
        <v>19</v>
      </c>
      <c r="D42" s="45" t="s">
        <v>20</v>
      </c>
      <c r="E42" s="45">
        <v>1920</v>
      </c>
      <c r="F42" s="47">
        <v>21</v>
      </c>
      <c r="G42" s="45" t="s">
        <v>20</v>
      </c>
      <c r="H42" s="45">
        <v>1920</v>
      </c>
    </row>
    <row r="43" spans="1:8" s="15" customFormat="1" ht="12.75" customHeight="1">
      <c r="A43" s="45" t="s">
        <v>42</v>
      </c>
      <c r="B43" s="46" t="s">
        <v>23</v>
      </c>
      <c r="C43" s="47">
        <v>21</v>
      </c>
      <c r="D43" s="45" t="s">
        <v>98</v>
      </c>
      <c r="E43" s="45">
        <v>1924</v>
      </c>
      <c r="F43" s="47">
        <v>8</v>
      </c>
      <c r="G43" s="45" t="s">
        <v>18</v>
      </c>
      <c r="H43" s="45">
        <v>1925</v>
      </c>
    </row>
    <row r="44" spans="1:8" s="15" customFormat="1" ht="12.75" customHeight="1">
      <c r="A44" s="45" t="s">
        <v>43</v>
      </c>
      <c r="B44" s="46" t="s">
        <v>23</v>
      </c>
      <c r="C44" s="47">
        <v>26</v>
      </c>
      <c r="D44" s="45" t="s">
        <v>18</v>
      </c>
      <c r="E44" s="45">
        <v>1925</v>
      </c>
      <c r="F44" s="47">
        <v>30</v>
      </c>
      <c r="G44" s="45" t="s">
        <v>68</v>
      </c>
      <c r="H44" s="45">
        <v>1925</v>
      </c>
    </row>
    <row r="45" spans="1:8" s="15" customFormat="1" ht="12.75" customHeight="1">
      <c r="A45" s="45" t="s">
        <v>44</v>
      </c>
      <c r="B45" s="46" t="s">
        <v>31</v>
      </c>
      <c r="C45" s="47">
        <v>30</v>
      </c>
      <c r="D45" s="45" t="s">
        <v>68</v>
      </c>
      <c r="E45" s="45">
        <v>1925</v>
      </c>
      <c r="F45" s="47">
        <v>23</v>
      </c>
      <c r="G45" s="45" t="s">
        <v>66</v>
      </c>
      <c r="H45" s="45">
        <v>1926</v>
      </c>
    </row>
    <row r="46" spans="1:8" s="15" customFormat="1" ht="12.75" customHeight="1">
      <c r="A46" s="45" t="s">
        <v>44</v>
      </c>
      <c r="B46" s="46" t="s">
        <v>45</v>
      </c>
      <c r="C46" s="47">
        <v>24</v>
      </c>
      <c r="D46" s="45" t="s">
        <v>66</v>
      </c>
      <c r="E46" s="45">
        <v>1926</v>
      </c>
      <c r="F46" s="47">
        <v>20</v>
      </c>
      <c r="G46" s="45" t="s">
        <v>71</v>
      </c>
      <c r="H46" s="45">
        <v>1929</v>
      </c>
    </row>
    <row r="47" spans="1:8" s="15" customFormat="1" ht="12.75" customHeight="1">
      <c r="A47" s="45" t="s">
        <v>46</v>
      </c>
      <c r="B47" s="46" t="s">
        <v>45</v>
      </c>
      <c r="C47" s="47">
        <v>21</v>
      </c>
      <c r="D47" s="45" t="s">
        <v>71</v>
      </c>
      <c r="E47" s="45">
        <v>1929</v>
      </c>
      <c r="F47" s="47">
        <v>21</v>
      </c>
      <c r="G47" s="45" t="s">
        <v>69</v>
      </c>
      <c r="H47" s="45">
        <v>1929</v>
      </c>
    </row>
    <row r="48" spans="1:8" s="15" customFormat="1" ht="12.75" customHeight="1">
      <c r="A48" s="45" t="s">
        <v>47</v>
      </c>
      <c r="B48" s="46" t="s">
        <v>48</v>
      </c>
      <c r="C48" s="47">
        <v>22</v>
      </c>
      <c r="D48" s="45" t="s">
        <v>69</v>
      </c>
      <c r="E48" s="45">
        <v>1933</v>
      </c>
      <c r="F48" s="47">
        <v>7</v>
      </c>
      <c r="G48" s="45" t="s">
        <v>64</v>
      </c>
      <c r="H48" s="45">
        <v>1934</v>
      </c>
    </row>
    <row r="49" spans="1:8" s="15" customFormat="1" ht="12.75" customHeight="1">
      <c r="A49" s="45" t="s">
        <v>49</v>
      </c>
      <c r="B49" s="46" t="s">
        <v>45</v>
      </c>
      <c r="C49" s="47">
        <v>8</v>
      </c>
      <c r="D49" s="45" t="s">
        <v>64</v>
      </c>
      <c r="E49" s="45">
        <v>1934</v>
      </c>
      <c r="F49" s="47">
        <v>5</v>
      </c>
      <c r="G49" s="45" t="s">
        <v>63</v>
      </c>
      <c r="H49" s="45">
        <v>1939</v>
      </c>
    </row>
    <row r="50" spans="1:8" s="15" customFormat="1" ht="12.75" customHeight="1">
      <c r="A50" s="45" t="s">
        <v>50</v>
      </c>
      <c r="B50" s="46" t="s">
        <v>45</v>
      </c>
      <c r="C50" s="47">
        <v>6</v>
      </c>
      <c r="D50" s="45" t="s">
        <v>63</v>
      </c>
      <c r="E50" s="45">
        <v>1939</v>
      </c>
      <c r="F50" s="47">
        <v>14</v>
      </c>
      <c r="G50" s="45" t="s">
        <v>63</v>
      </c>
      <c r="H50" s="45">
        <v>1943</v>
      </c>
    </row>
    <row r="51" spans="1:8" s="15" customFormat="1" ht="12.75" customHeight="1">
      <c r="A51" s="45" t="s">
        <v>51</v>
      </c>
      <c r="B51" s="46" t="s">
        <v>23</v>
      </c>
      <c r="C51" s="47">
        <v>15</v>
      </c>
      <c r="D51" s="45" t="s">
        <v>63</v>
      </c>
      <c r="E51" s="45">
        <v>1943</v>
      </c>
      <c r="F51" s="47">
        <v>21</v>
      </c>
      <c r="G51" s="45" t="s">
        <v>63</v>
      </c>
      <c r="H51" s="45">
        <v>1943</v>
      </c>
    </row>
    <row r="52" spans="1:8" s="15" customFormat="1" ht="12.75" customHeight="1">
      <c r="A52" s="45" t="s">
        <v>52</v>
      </c>
      <c r="B52" s="46" t="s">
        <v>53</v>
      </c>
      <c r="C52" s="47">
        <v>22</v>
      </c>
      <c r="D52" s="45" t="s">
        <v>63</v>
      </c>
      <c r="E52" s="45">
        <v>1943</v>
      </c>
      <c r="F52" s="47">
        <v>27</v>
      </c>
      <c r="G52" s="45" t="s">
        <v>71</v>
      </c>
      <c r="H52" s="45">
        <v>1943</v>
      </c>
    </row>
    <row r="53" spans="1:8" s="15" customFormat="1" ht="12.75" customHeight="1">
      <c r="A53" s="45" t="s">
        <v>54</v>
      </c>
      <c r="B53" s="46" t="s">
        <v>84</v>
      </c>
      <c r="C53" s="47">
        <v>29</v>
      </c>
      <c r="D53" s="45" t="s">
        <v>71</v>
      </c>
      <c r="E53" s="45">
        <v>1943</v>
      </c>
      <c r="F53" s="47">
        <v>30</v>
      </c>
      <c r="G53" s="45" t="s">
        <v>68</v>
      </c>
      <c r="H53" s="45">
        <v>1944</v>
      </c>
    </row>
    <row r="54" spans="1:8" s="15" customFormat="1" ht="12.75" customHeight="1">
      <c r="A54" s="45" t="s">
        <v>55</v>
      </c>
      <c r="B54" s="46" t="s">
        <v>56</v>
      </c>
      <c r="C54" s="47">
        <v>31</v>
      </c>
      <c r="D54" s="45" t="s">
        <v>68</v>
      </c>
      <c r="E54" s="45">
        <v>1944</v>
      </c>
      <c r="F54" s="47">
        <v>3</v>
      </c>
      <c r="G54" s="45" t="s">
        <v>64</v>
      </c>
      <c r="H54" s="45">
        <v>1944</v>
      </c>
    </row>
    <row r="55" spans="1:8" s="15" customFormat="1" ht="12.75" customHeight="1">
      <c r="A55" s="45" t="s">
        <v>57</v>
      </c>
      <c r="B55" s="46" t="s">
        <v>84</v>
      </c>
      <c r="C55" s="47">
        <v>4</v>
      </c>
      <c r="D55" s="45" t="s">
        <v>64</v>
      </c>
      <c r="E55" s="45">
        <v>1944</v>
      </c>
      <c r="F55" s="47">
        <v>26</v>
      </c>
      <c r="G55" s="45" t="s">
        <v>64</v>
      </c>
      <c r="H55" s="45">
        <v>1946</v>
      </c>
    </row>
    <row r="56" spans="1:8" s="15" customFormat="1" ht="12.75" customHeight="1">
      <c r="A56" s="45" t="s">
        <v>58</v>
      </c>
      <c r="B56" s="46" t="s">
        <v>84</v>
      </c>
      <c r="C56" s="47">
        <v>27</v>
      </c>
      <c r="D56" s="45" t="s">
        <v>64</v>
      </c>
      <c r="E56" s="45">
        <v>1946</v>
      </c>
      <c r="F56" s="47">
        <v>8</v>
      </c>
      <c r="G56" s="45" t="s">
        <v>33</v>
      </c>
      <c r="H56" s="45">
        <v>1948</v>
      </c>
    </row>
    <row r="57" spans="1:8" s="15" customFormat="1" ht="12.75" customHeight="1">
      <c r="A57" s="45" t="s">
        <v>59</v>
      </c>
      <c r="B57" s="46" t="s">
        <v>84</v>
      </c>
      <c r="C57" s="47">
        <v>9</v>
      </c>
      <c r="D57" s="45" t="s">
        <v>33</v>
      </c>
      <c r="E57" s="45">
        <v>1948</v>
      </c>
      <c r="F57" s="47">
        <v>9</v>
      </c>
      <c r="G57" s="45" t="s">
        <v>64</v>
      </c>
      <c r="H57" s="45">
        <v>1948</v>
      </c>
    </row>
    <row r="58" spans="1:8" s="15" customFormat="1" ht="12.75" customHeight="1">
      <c r="A58" s="45" t="s">
        <v>60</v>
      </c>
      <c r="B58" s="46" t="s">
        <v>84</v>
      </c>
      <c r="C58" s="47">
        <v>10</v>
      </c>
      <c r="D58" s="45" t="s">
        <v>64</v>
      </c>
      <c r="E58" s="45">
        <v>1948</v>
      </c>
      <c r="F58" s="47">
        <v>31</v>
      </c>
      <c r="G58" s="45" t="s">
        <v>33</v>
      </c>
      <c r="H58" s="45">
        <v>1951</v>
      </c>
    </row>
    <row r="59" spans="1:8" s="15" customFormat="1" ht="12.75" customHeight="1">
      <c r="A59" s="45" t="s">
        <v>61</v>
      </c>
      <c r="B59" s="46" t="s">
        <v>62</v>
      </c>
      <c r="C59" s="47">
        <v>1</v>
      </c>
      <c r="D59" s="45" t="s">
        <v>18</v>
      </c>
      <c r="E59" s="45">
        <v>1951</v>
      </c>
      <c r="F59" s="47">
        <v>12</v>
      </c>
      <c r="G59" s="45" t="s">
        <v>64</v>
      </c>
      <c r="H59" s="45">
        <v>1951</v>
      </c>
    </row>
    <row r="60" spans="1:8" s="15" customFormat="1" ht="12.75" customHeight="1">
      <c r="A60" s="45" t="s">
        <v>59</v>
      </c>
      <c r="B60" s="46" t="s">
        <v>84</v>
      </c>
      <c r="C60" s="47">
        <v>13</v>
      </c>
      <c r="D60" s="45" t="s">
        <v>64</v>
      </c>
      <c r="E60" s="45">
        <v>1951</v>
      </c>
      <c r="F60" s="47">
        <v>1</v>
      </c>
      <c r="G60" s="45" t="s">
        <v>94</v>
      </c>
      <c r="H60" s="45">
        <v>1952</v>
      </c>
    </row>
    <row r="61" spans="1:8" s="15" customFormat="1" ht="12.75" customHeight="1">
      <c r="A61" s="45" t="s">
        <v>100</v>
      </c>
      <c r="B61" s="46" t="s">
        <v>56</v>
      </c>
      <c r="C61" s="47">
        <v>2</v>
      </c>
      <c r="D61" s="45" t="s">
        <v>94</v>
      </c>
      <c r="E61" s="45">
        <v>1952</v>
      </c>
      <c r="F61" s="47">
        <v>2</v>
      </c>
      <c r="G61" s="45" t="s">
        <v>63</v>
      </c>
      <c r="H61" s="45">
        <v>1952</v>
      </c>
    </row>
    <row r="62" spans="1:8" s="15" customFormat="1" ht="12.75" customHeight="1">
      <c r="A62" s="45" t="s">
        <v>101</v>
      </c>
      <c r="B62" s="46" t="s">
        <v>84</v>
      </c>
      <c r="C62" s="47">
        <v>3</v>
      </c>
      <c r="D62" s="45" t="s">
        <v>63</v>
      </c>
      <c r="E62" s="45">
        <v>1952</v>
      </c>
      <c r="F62" s="47">
        <v>10</v>
      </c>
      <c r="G62" s="45" t="s">
        <v>68</v>
      </c>
      <c r="H62" s="45">
        <v>1955</v>
      </c>
    </row>
    <row r="63" spans="1:8" s="15" customFormat="1" ht="12.75" customHeight="1">
      <c r="A63" s="45" t="s">
        <v>102</v>
      </c>
      <c r="B63" s="46" t="s">
        <v>56</v>
      </c>
      <c r="C63" s="47">
        <v>11</v>
      </c>
      <c r="D63" s="45" t="s">
        <v>68</v>
      </c>
      <c r="E63" s="45">
        <v>1955</v>
      </c>
      <c r="F63" s="47">
        <v>5</v>
      </c>
      <c r="G63" s="45" t="s">
        <v>66</v>
      </c>
      <c r="H63" s="45">
        <v>1955</v>
      </c>
    </row>
    <row r="64" spans="1:8" s="15" customFormat="1" ht="12.75" customHeight="1">
      <c r="A64" s="45" t="s">
        <v>101</v>
      </c>
      <c r="B64" s="46" t="s">
        <v>84</v>
      </c>
      <c r="C64" s="47">
        <v>6</v>
      </c>
      <c r="D64" s="45" t="s">
        <v>66</v>
      </c>
      <c r="E64" s="45">
        <v>1955</v>
      </c>
      <c r="F64" s="47">
        <v>14</v>
      </c>
      <c r="G64" s="45" t="s">
        <v>66</v>
      </c>
      <c r="H64" s="45">
        <v>1955</v>
      </c>
    </row>
    <row r="65" spans="1:8" s="15" customFormat="1" ht="12.75" customHeight="1">
      <c r="A65" s="45" t="s">
        <v>103</v>
      </c>
      <c r="B65" s="46" t="s">
        <v>56</v>
      </c>
      <c r="C65" s="47">
        <v>15</v>
      </c>
      <c r="D65" s="45" t="s">
        <v>66</v>
      </c>
      <c r="E65" s="45">
        <v>1955</v>
      </c>
      <c r="F65" s="47">
        <v>17</v>
      </c>
      <c r="G65" s="45" t="s">
        <v>98</v>
      </c>
      <c r="H65" s="45">
        <v>1956</v>
      </c>
    </row>
    <row r="66" spans="1:8" s="15" customFormat="1" ht="12.75" customHeight="1">
      <c r="A66" s="45" t="s">
        <v>104</v>
      </c>
      <c r="B66" s="46" t="s">
        <v>84</v>
      </c>
      <c r="C66" s="47">
        <v>18</v>
      </c>
      <c r="D66" s="45" t="s">
        <v>98</v>
      </c>
      <c r="E66" s="45">
        <v>1956</v>
      </c>
      <c r="F66" s="47">
        <v>23</v>
      </c>
      <c r="G66" s="45" t="s">
        <v>20</v>
      </c>
      <c r="H66" s="45">
        <v>1958</v>
      </c>
    </row>
    <row r="67" spans="1:8" s="15" customFormat="1" ht="12.75" customHeight="1">
      <c r="A67" s="45" t="s">
        <v>105</v>
      </c>
      <c r="B67" s="46" t="s">
        <v>62</v>
      </c>
      <c r="C67" s="47">
        <v>24</v>
      </c>
      <c r="D67" s="45" t="s">
        <v>20</v>
      </c>
      <c r="E67" s="45">
        <v>1958</v>
      </c>
      <c r="F67" s="47">
        <v>9</v>
      </c>
      <c r="G67" s="45" t="s">
        <v>98</v>
      </c>
      <c r="H67" s="45">
        <v>1958</v>
      </c>
    </row>
    <row r="68" spans="1:8" s="15" customFormat="1" ht="12.75" customHeight="1">
      <c r="A68" s="45" t="s">
        <v>105</v>
      </c>
      <c r="B68" s="46" t="s">
        <v>84</v>
      </c>
      <c r="C68" s="47">
        <v>9</v>
      </c>
      <c r="D68" s="45" t="s">
        <v>98</v>
      </c>
      <c r="E68" s="45">
        <v>1958</v>
      </c>
      <c r="F68" s="47">
        <v>23</v>
      </c>
      <c r="G68" s="45" t="s">
        <v>94</v>
      </c>
      <c r="H68" s="45">
        <v>1963</v>
      </c>
    </row>
    <row r="69" spans="1:8" s="15" customFormat="1" ht="12.75" customHeight="1">
      <c r="A69" s="45" t="s">
        <v>106</v>
      </c>
      <c r="B69" s="46" t="s">
        <v>84</v>
      </c>
      <c r="C69" s="47">
        <v>24</v>
      </c>
      <c r="D69" s="45" t="s">
        <v>94</v>
      </c>
      <c r="E69" s="45">
        <v>1963</v>
      </c>
      <c r="F69" s="47">
        <v>30</v>
      </c>
      <c r="G69" s="45" t="s">
        <v>98</v>
      </c>
      <c r="H69" s="45">
        <v>1964</v>
      </c>
    </row>
    <row r="70" spans="1:8" s="15" customFormat="1" ht="12.75" customHeight="1">
      <c r="A70" s="45" t="s">
        <v>107</v>
      </c>
      <c r="B70" s="46" t="s">
        <v>84</v>
      </c>
      <c r="C70" s="47">
        <v>1</v>
      </c>
      <c r="D70" s="45" t="s">
        <v>63</v>
      </c>
      <c r="E70" s="45">
        <v>1964</v>
      </c>
      <c r="F70" s="47">
        <v>27</v>
      </c>
      <c r="G70" s="45" t="s">
        <v>94</v>
      </c>
      <c r="H70" s="45">
        <v>1965</v>
      </c>
    </row>
    <row r="71" spans="1:8" s="15" customFormat="1" ht="12.75" customHeight="1">
      <c r="A71" s="45" t="s">
        <v>105</v>
      </c>
      <c r="B71" s="46" t="s">
        <v>84</v>
      </c>
      <c r="C71" s="47">
        <v>27</v>
      </c>
      <c r="D71" s="45" t="s">
        <v>94</v>
      </c>
      <c r="E71" s="45">
        <v>1965</v>
      </c>
      <c r="F71" s="47">
        <v>9</v>
      </c>
      <c r="G71" s="45" t="s">
        <v>63</v>
      </c>
      <c r="H71" s="45">
        <v>1966</v>
      </c>
    </row>
    <row r="72" spans="1:8" s="15" customFormat="1" ht="12.75" customHeight="1">
      <c r="A72" s="45" t="s">
        <v>107</v>
      </c>
      <c r="B72" s="46" t="s">
        <v>84</v>
      </c>
      <c r="C72" s="47">
        <v>10</v>
      </c>
      <c r="D72" s="45" t="s">
        <v>63</v>
      </c>
      <c r="E72" s="45">
        <v>1966</v>
      </c>
      <c r="F72" s="47">
        <v>23</v>
      </c>
      <c r="G72" s="45" t="s">
        <v>69</v>
      </c>
      <c r="H72" s="45">
        <v>1968</v>
      </c>
    </row>
    <row r="73" spans="1:8" s="15" customFormat="1" ht="12.75" customHeight="1">
      <c r="A73" s="45" t="s">
        <v>108</v>
      </c>
      <c r="B73" s="46" t="s">
        <v>84</v>
      </c>
      <c r="C73" s="47">
        <v>24</v>
      </c>
      <c r="D73" s="45" t="s">
        <v>69</v>
      </c>
      <c r="E73" s="45">
        <v>1968</v>
      </c>
      <c r="F73" s="47">
        <v>25</v>
      </c>
      <c r="G73" s="45" t="s">
        <v>64</v>
      </c>
      <c r="H73" s="45">
        <v>1970</v>
      </c>
    </row>
    <row r="74" spans="1:8" s="15" customFormat="1" ht="12.75" customHeight="1">
      <c r="A74" s="45" t="s">
        <v>109</v>
      </c>
      <c r="B74" s="46" t="s">
        <v>84</v>
      </c>
      <c r="C74" s="47">
        <v>25</v>
      </c>
      <c r="D74" s="45" t="s">
        <v>64</v>
      </c>
      <c r="E74" s="45">
        <v>1970</v>
      </c>
      <c r="F74" s="47">
        <v>27</v>
      </c>
      <c r="G74" s="45" t="s">
        <v>18</v>
      </c>
      <c r="H74" s="45">
        <v>1971</v>
      </c>
    </row>
    <row r="75" spans="1:8" s="15" customFormat="1" ht="12.75" customHeight="1">
      <c r="A75" s="45" t="s">
        <v>110</v>
      </c>
      <c r="B75" s="46" t="s">
        <v>84</v>
      </c>
      <c r="C75" s="47">
        <v>27</v>
      </c>
      <c r="D75" s="45" t="s">
        <v>18</v>
      </c>
      <c r="E75" s="45">
        <v>1971</v>
      </c>
      <c r="F75" s="47">
        <v>9</v>
      </c>
      <c r="G75" s="45" t="s">
        <v>94</v>
      </c>
      <c r="H75" s="45">
        <v>1976</v>
      </c>
    </row>
    <row r="76" spans="1:8" s="15" customFormat="1" ht="12.75" customHeight="1">
      <c r="A76" s="45" t="s">
        <v>111</v>
      </c>
      <c r="B76" s="46" t="s">
        <v>84</v>
      </c>
      <c r="C76" s="47">
        <v>9</v>
      </c>
      <c r="D76" s="45" t="s">
        <v>94</v>
      </c>
      <c r="E76" s="45">
        <v>1976</v>
      </c>
      <c r="F76" s="47">
        <v>28</v>
      </c>
      <c r="G76" s="45" t="s">
        <v>69</v>
      </c>
      <c r="H76" s="45">
        <v>1978</v>
      </c>
    </row>
    <row r="77" spans="1:8" s="15" customFormat="1" ht="12.75" customHeight="1">
      <c r="A77" s="45" t="s">
        <v>112</v>
      </c>
      <c r="B77" s="46" t="s">
        <v>84</v>
      </c>
      <c r="C77" s="47">
        <v>28</v>
      </c>
      <c r="D77" s="45" t="s">
        <v>69</v>
      </c>
      <c r="E77" s="45">
        <v>1978</v>
      </c>
      <c r="F77" s="47">
        <v>13</v>
      </c>
      <c r="G77" s="45" t="s">
        <v>64</v>
      </c>
      <c r="H77" s="45">
        <v>1978</v>
      </c>
    </row>
    <row r="78" spans="1:8" s="15" customFormat="1" ht="12.75" customHeight="1">
      <c r="A78" s="45" t="s">
        <v>113</v>
      </c>
      <c r="B78" s="46" t="s">
        <v>84</v>
      </c>
      <c r="C78" s="47">
        <v>13</v>
      </c>
      <c r="D78" s="45" t="s">
        <v>64</v>
      </c>
      <c r="E78" s="45">
        <v>1978</v>
      </c>
      <c r="F78" s="47">
        <v>23</v>
      </c>
      <c r="G78" s="45" t="s">
        <v>63</v>
      </c>
      <c r="H78" s="45">
        <v>1980</v>
      </c>
    </row>
    <row r="79" spans="1:8" s="15" customFormat="1" ht="12.75" customHeight="1">
      <c r="A79" s="45" t="s">
        <v>114</v>
      </c>
      <c r="B79" s="46" t="s">
        <v>84</v>
      </c>
      <c r="C79" s="47">
        <v>23</v>
      </c>
      <c r="D79" s="45" t="s">
        <v>63</v>
      </c>
      <c r="E79" s="45">
        <v>1980</v>
      </c>
      <c r="F79" s="47">
        <v>19</v>
      </c>
      <c r="G79" s="45" t="s">
        <v>18</v>
      </c>
      <c r="H79" s="45">
        <v>1983</v>
      </c>
    </row>
    <row r="80" spans="1:8" s="15" customFormat="1" ht="12.75" customHeight="1">
      <c r="A80" s="45" t="s">
        <v>115</v>
      </c>
      <c r="B80" s="46" t="s">
        <v>84</v>
      </c>
      <c r="C80" s="47">
        <v>19</v>
      </c>
      <c r="D80" s="45" t="s">
        <v>18</v>
      </c>
      <c r="E80" s="45">
        <v>1983</v>
      </c>
      <c r="F80" s="47">
        <v>13</v>
      </c>
      <c r="G80" s="45" t="s">
        <v>18</v>
      </c>
      <c r="H80" s="45">
        <v>1984</v>
      </c>
    </row>
    <row r="81" spans="1:8" s="15" customFormat="1" ht="12.75" customHeight="1">
      <c r="A81" s="45" t="s">
        <v>72</v>
      </c>
      <c r="B81" s="46" t="s">
        <v>84</v>
      </c>
      <c r="C81" s="47">
        <v>13</v>
      </c>
      <c r="D81" s="45" t="s">
        <v>18</v>
      </c>
      <c r="E81" s="45">
        <v>1984</v>
      </c>
      <c r="F81" s="47">
        <v>6</v>
      </c>
      <c r="G81" s="45" t="s">
        <v>68</v>
      </c>
      <c r="H81" s="45">
        <v>1984</v>
      </c>
    </row>
    <row r="82" spans="1:8" s="15" customFormat="1" ht="12.75" customHeight="1">
      <c r="A82" s="45" t="s">
        <v>73</v>
      </c>
      <c r="B82" s="46" t="s">
        <v>84</v>
      </c>
      <c r="C82" s="47">
        <v>8</v>
      </c>
      <c r="D82" s="45" t="s">
        <v>68</v>
      </c>
      <c r="E82" s="45">
        <v>1984</v>
      </c>
      <c r="F82" s="47">
        <v>2</v>
      </c>
      <c r="G82" s="45" t="s">
        <v>69</v>
      </c>
      <c r="H82" s="45">
        <v>1984</v>
      </c>
    </row>
    <row r="83" spans="1:8" s="15" customFormat="1" ht="12.75" customHeight="1">
      <c r="A83" s="45" t="s">
        <v>114</v>
      </c>
      <c r="B83" s="46" t="s">
        <v>84</v>
      </c>
      <c r="C83" s="47">
        <v>2</v>
      </c>
      <c r="D83" s="45" t="s">
        <v>69</v>
      </c>
      <c r="E83" s="45">
        <v>1984</v>
      </c>
      <c r="F83" s="47">
        <v>11</v>
      </c>
      <c r="G83" s="45" t="s">
        <v>66</v>
      </c>
      <c r="H83" s="45">
        <v>1984</v>
      </c>
    </row>
    <row r="84" spans="1:8" s="15" customFormat="1" ht="12.75" customHeight="1">
      <c r="A84" s="45" t="s">
        <v>74</v>
      </c>
      <c r="B84" s="46" t="s">
        <v>75</v>
      </c>
      <c r="C84" s="47">
        <v>11</v>
      </c>
      <c r="D84" s="45" t="s">
        <v>66</v>
      </c>
      <c r="E84" s="45">
        <v>1984</v>
      </c>
      <c r="F84" s="47">
        <v>4</v>
      </c>
      <c r="G84" s="45" t="s">
        <v>96</v>
      </c>
      <c r="H84" s="45">
        <v>1985</v>
      </c>
    </row>
    <row r="85" spans="1:8" s="15" customFormat="1" ht="12.75" customHeight="1">
      <c r="A85" s="45" t="s">
        <v>76</v>
      </c>
      <c r="B85" s="46" t="s">
        <v>75</v>
      </c>
      <c r="C85" s="47">
        <v>4</v>
      </c>
      <c r="D85" s="45" t="s">
        <v>96</v>
      </c>
      <c r="E85" s="45">
        <v>1985</v>
      </c>
      <c r="F85" s="47">
        <v>15</v>
      </c>
      <c r="G85" s="45" t="s">
        <v>63</v>
      </c>
      <c r="H85" s="45">
        <v>1985</v>
      </c>
    </row>
    <row r="86" spans="1:8" s="15" customFormat="1" ht="12.75" customHeight="1">
      <c r="A86" s="45" t="s">
        <v>77</v>
      </c>
      <c r="B86" s="46" t="s">
        <v>84</v>
      </c>
      <c r="C86" s="47">
        <v>16</v>
      </c>
      <c r="D86" s="45" t="s">
        <v>63</v>
      </c>
      <c r="E86" s="45">
        <v>1985</v>
      </c>
      <c r="F86" s="47">
        <v>12</v>
      </c>
      <c r="G86" s="45" t="s">
        <v>33</v>
      </c>
      <c r="H86" s="45">
        <v>1990</v>
      </c>
    </row>
    <row r="87" spans="1:8" s="15" customFormat="1" ht="12.75" customHeight="1">
      <c r="A87" s="45" t="s">
        <v>78</v>
      </c>
      <c r="B87" s="46" t="s">
        <v>75</v>
      </c>
      <c r="C87" s="47">
        <v>13</v>
      </c>
      <c r="D87" s="45" t="s">
        <v>33</v>
      </c>
      <c r="E87" s="45">
        <v>1990</v>
      </c>
      <c r="F87" s="47">
        <v>8</v>
      </c>
      <c r="G87" s="45" t="s">
        <v>63</v>
      </c>
      <c r="H87" s="45">
        <v>1990</v>
      </c>
    </row>
    <row r="88" spans="1:8" s="15" customFormat="1" ht="12.75" customHeight="1">
      <c r="A88" s="45" t="s">
        <v>77</v>
      </c>
      <c r="B88" s="46" t="s">
        <v>84</v>
      </c>
      <c r="C88" s="47">
        <v>9</v>
      </c>
      <c r="D88" s="45" t="s">
        <v>63</v>
      </c>
      <c r="E88" s="45">
        <v>1990</v>
      </c>
      <c r="F88" s="47">
        <v>14</v>
      </c>
      <c r="G88" s="45" t="s">
        <v>68</v>
      </c>
      <c r="H88" s="45">
        <v>1990</v>
      </c>
    </row>
    <row r="89" spans="1:8" s="15" customFormat="1" ht="12.75" customHeight="1">
      <c r="A89" s="45" t="s">
        <v>140</v>
      </c>
      <c r="B89" s="46" t="s">
        <v>84</v>
      </c>
      <c r="C89" s="47">
        <v>16</v>
      </c>
      <c r="D89" s="45" t="s">
        <v>68</v>
      </c>
      <c r="E89" s="45">
        <v>1990</v>
      </c>
      <c r="F89" s="47">
        <v>28</v>
      </c>
      <c r="G89" s="45" t="s">
        <v>98</v>
      </c>
      <c r="H89" s="45">
        <v>1992</v>
      </c>
    </row>
    <row r="90" spans="1:8" s="15" customFormat="1" ht="12.75" customHeight="1">
      <c r="A90" s="45" t="s">
        <v>141</v>
      </c>
      <c r="B90" s="46" t="s">
        <v>84</v>
      </c>
      <c r="C90" s="47">
        <v>29</v>
      </c>
      <c r="D90" s="45" t="s">
        <v>98</v>
      </c>
      <c r="E90" s="45">
        <v>1992</v>
      </c>
      <c r="F90" s="47">
        <v>3</v>
      </c>
      <c r="G90" s="45" t="s">
        <v>66</v>
      </c>
      <c r="H90" s="45">
        <v>1992</v>
      </c>
    </row>
    <row r="91" spans="1:8" s="15" customFormat="1" ht="12.75" customHeight="1">
      <c r="A91" s="45" t="s">
        <v>142</v>
      </c>
      <c r="B91" s="46" t="s">
        <v>84</v>
      </c>
      <c r="C91" s="47">
        <v>4</v>
      </c>
      <c r="D91" s="45" t="s">
        <v>66</v>
      </c>
      <c r="E91" s="45">
        <v>1992</v>
      </c>
      <c r="F91" s="47">
        <v>18</v>
      </c>
      <c r="G91" s="45" t="s">
        <v>18</v>
      </c>
      <c r="H91" s="45">
        <v>1993</v>
      </c>
    </row>
    <row r="92" spans="1:8" s="15" customFormat="1" ht="12.75" customHeight="1">
      <c r="A92" s="45" t="s">
        <v>143</v>
      </c>
      <c r="B92" s="46" t="s">
        <v>75</v>
      </c>
      <c r="C92" s="47">
        <v>19</v>
      </c>
      <c r="D92" s="45" t="s">
        <v>18</v>
      </c>
      <c r="E92" s="45">
        <v>1993</v>
      </c>
      <c r="F92" s="47">
        <v>2</v>
      </c>
      <c r="G92" s="45" t="s">
        <v>66</v>
      </c>
      <c r="H92" s="45">
        <v>1993</v>
      </c>
    </row>
    <row r="93" spans="1:8" s="15" customFormat="1" ht="12.75" customHeight="1">
      <c r="A93" s="45" t="s">
        <v>77</v>
      </c>
      <c r="B93" s="46" t="s">
        <v>84</v>
      </c>
      <c r="C93" s="47">
        <v>3</v>
      </c>
      <c r="D93" s="45" t="s">
        <v>66</v>
      </c>
      <c r="E93" s="45">
        <v>1993</v>
      </c>
      <c r="F93" s="47">
        <v>5</v>
      </c>
      <c r="G93" s="45" t="s">
        <v>66</v>
      </c>
      <c r="H93" s="45">
        <v>1997</v>
      </c>
    </row>
    <row r="94" spans="1:8" s="15" customFormat="1" ht="12.75" customHeight="1">
      <c r="A94" s="45" t="s">
        <v>77</v>
      </c>
      <c r="B94" s="46" t="s">
        <v>84</v>
      </c>
      <c r="C94" s="47">
        <v>6</v>
      </c>
      <c r="D94" s="45" t="s">
        <v>66</v>
      </c>
      <c r="E94" s="45">
        <v>1997</v>
      </c>
      <c r="F94" s="47">
        <v>16</v>
      </c>
      <c r="G94" s="45" t="s">
        <v>66</v>
      </c>
      <c r="H94" s="45">
        <v>2000</v>
      </c>
    </row>
    <row r="95" spans="1:8" s="15" customFormat="1" ht="12.75" customHeight="1">
      <c r="A95" s="45" t="s">
        <v>144</v>
      </c>
      <c r="B95" s="46" t="s">
        <v>75</v>
      </c>
      <c r="C95" s="47">
        <v>18</v>
      </c>
      <c r="D95" s="45" t="s">
        <v>66</v>
      </c>
      <c r="E95" s="45">
        <v>2000</v>
      </c>
      <c r="F95" s="47">
        <v>4</v>
      </c>
      <c r="G95" s="45" t="s">
        <v>66</v>
      </c>
      <c r="H95" s="45">
        <v>2001</v>
      </c>
    </row>
    <row r="96" spans="1:8" s="15" customFormat="1" ht="12.75" customHeight="1">
      <c r="A96" s="45" t="s">
        <v>145</v>
      </c>
      <c r="B96" s="46" t="s">
        <v>84</v>
      </c>
      <c r="C96" s="47">
        <v>5</v>
      </c>
      <c r="D96" s="45" t="s">
        <v>66</v>
      </c>
      <c r="E96" s="45">
        <v>2001</v>
      </c>
      <c r="F96" s="47">
        <v>14</v>
      </c>
      <c r="G96" s="45" t="s">
        <v>20</v>
      </c>
      <c r="H96" s="45">
        <v>2007</v>
      </c>
    </row>
    <row r="97" spans="1:8" s="15" customFormat="1" ht="12.75" customHeight="1">
      <c r="A97" s="45" t="s">
        <v>145</v>
      </c>
      <c r="B97" s="46" t="s">
        <v>84</v>
      </c>
      <c r="C97" s="47">
        <v>15</v>
      </c>
      <c r="D97" s="45" t="s">
        <v>20</v>
      </c>
      <c r="E97" s="45">
        <v>2007</v>
      </c>
      <c r="F97" s="47">
        <v>6</v>
      </c>
      <c r="G97" s="45" t="s">
        <v>96</v>
      </c>
      <c r="H97" s="45">
        <v>2012</v>
      </c>
    </row>
    <row r="98" spans="1:8" s="15" customFormat="1" ht="12.75" customHeight="1">
      <c r="A98" s="45" t="s">
        <v>162</v>
      </c>
      <c r="B98" s="46" t="s">
        <v>75</v>
      </c>
      <c r="C98" s="47">
        <v>10</v>
      </c>
      <c r="D98" s="45" t="s">
        <v>96</v>
      </c>
      <c r="E98" s="45">
        <v>2012</v>
      </c>
      <c r="F98" s="47">
        <v>22</v>
      </c>
      <c r="G98" s="45" t="s">
        <v>20</v>
      </c>
      <c r="H98" s="45">
        <v>2012</v>
      </c>
    </row>
    <row r="99" spans="1:8" s="15" customFormat="1" ht="12.75" customHeight="1">
      <c r="A99" s="45" t="s">
        <v>77</v>
      </c>
      <c r="B99" s="46" t="s">
        <v>84</v>
      </c>
      <c r="C99" s="47">
        <v>22</v>
      </c>
      <c r="D99" s="45" t="s">
        <v>20</v>
      </c>
      <c r="E99" s="45">
        <v>2012</v>
      </c>
      <c r="F99" s="47">
        <v>11</v>
      </c>
      <c r="G99" s="45" t="s">
        <v>98</v>
      </c>
      <c r="H99" s="45">
        <v>2017</v>
      </c>
    </row>
    <row r="100" spans="1:8" s="15" customFormat="1" ht="12.75" customHeight="1">
      <c r="A100" s="45" t="s">
        <v>77</v>
      </c>
      <c r="B100" s="86" t="s">
        <v>84</v>
      </c>
      <c r="C100" s="45">
        <v>12</v>
      </c>
      <c r="D100" s="45" t="s">
        <v>98</v>
      </c>
      <c r="E100" s="87">
        <v>2017</v>
      </c>
      <c r="F100" s="45">
        <v>20</v>
      </c>
      <c r="G100" s="45" t="s">
        <v>98</v>
      </c>
      <c r="H100" s="45">
        <v>2022</v>
      </c>
    </row>
    <row r="101" spans="1:8" ht="13.8">
      <c r="A101" s="45" t="s">
        <v>339</v>
      </c>
      <c r="B101" s="86" t="s">
        <v>84</v>
      </c>
      <c r="C101" s="45">
        <v>20</v>
      </c>
      <c r="D101" s="45" t="s">
        <v>98</v>
      </c>
      <c r="E101" s="87">
        <v>2022</v>
      </c>
      <c r="F101" s="45"/>
      <c r="G101" s="45"/>
      <c r="H101" s="45"/>
    </row>
  </sheetData>
  <mergeCells count="5">
    <mergeCell ref="C3:E3"/>
    <mergeCell ref="F3:H3"/>
    <mergeCell ref="C2:H2"/>
    <mergeCell ref="A1:H1"/>
    <mergeCell ref="A3:B3"/>
  </mergeCells>
  <phoneticPr fontId="0" type="noConversion"/>
  <hyperlinks>
    <hyperlink ref="J1" location="INDICE!A1" display="Torna all'indice" xr:uid="{00000000-0004-0000-0400-000000000000}"/>
  </hyperlinks>
  <pageMargins left="0.39370078740157483" right="0.39370078740157483" top="0.39370078740157483" bottom="0.39370078740157483" header="0" footer="0"/>
  <pageSetup paperSize="9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221">
    <tabColor rgb="FF0070C0"/>
  </sheetPr>
  <dimension ref="A1:J43"/>
  <sheetViews>
    <sheetView showGridLines="0" topLeftCell="A22" workbookViewId="0">
      <selection activeCell="J1" sqref="J1"/>
    </sheetView>
  </sheetViews>
  <sheetFormatPr defaultColWidth="9.21875" defaultRowHeight="13.05" customHeight="1"/>
  <cols>
    <col min="1" max="1" width="30.77734375" style="13" customWidth="1"/>
    <col min="2" max="2" width="25.77734375" style="14" customWidth="1"/>
    <col min="3" max="3" width="3.77734375" style="13" customWidth="1"/>
    <col min="4" max="4" width="10.77734375" style="13" customWidth="1"/>
    <col min="5" max="5" width="5.77734375" style="13" customWidth="1"/>
    <col min="6" max="6" width="3.77734375" style="13" customWidth="1"/>
    <col min="7" max="7" width="10.77734375" style="13" customWidth="1"/>
    <col min="8" max="8" width="5.77734375" style="13" customWidth="1"/>
    <col min="9" max="16384" width="9.21875" style="15"/>
  </cols>
  <sheetData>
    <row r="1" spans="1:10" ht="18" customHeight="1">
      <c r="A1" s="280" t="s">
        <v>132</v>
      </c>
      <c r="B1" s="280"/>
      <c r="C1" s="280"/>
      <c r="D1" s="280"/>
      <c r="E1" s="280"/>
      <c r="F1" s="280"/>
      <c r="G1" s="280"/>
      <c r="H1" s="280"/>
      <c r="I1" s="79"/>
      <c r="J1" s="80" t="s">
        <v>177</v>
      </c>
    </row>
    <row r="2" spans="1:10" ht="12.75" customHeight="1">
      <c r="A2" s="45"/>
      <c r="B2" s="46"/>
      <c r="C2" s="278" t="s">
        <v>79</v>
      </c>
      <c r="D2" s="279"/>
      <c r="E2" s="279"/>
      <c r="F2" s="279"/>
      <c r="G2" s="279"/>
      <c r="H2" s="279"/>
    </row>
    <row r="3" spans="1:10" ht="12.75" customHeight="1">
      <c r="A3" s="279" t="s">
        <v>80</v>
      </c>
      <c r="B3" s="279"/>
      <c r="C3" s="276" t="s">
        <v>81</v>
      </c>
      <c r="D3" s="277"/>
      <c r="E3" s="277"/>
      <c r="F3" s="276" t="s">
        <v>82</v>
      </c>
      <c r="G3" s="277"/>
      <c r="H3" s="277"/>
    </row>
    <row r="4" spans="1:10" ht="12.75" customHeight="1">
      <c r="A4" s="45"/>
      <c r="B4" s="46"/>
      <c r="C4" s="47"/>
      <c r="D4" s="45"/>
      <c r="E4" s="45"/>
      <c r="F4" s="47"/>
      <c r="G4" s="45"/>
      <c r="H4" s="45"/>
    </row>
    <row r="5" spans="1:10" ht="12.75" customHeight="1">
      <c r="A5" s="45" t="s">
        <v>146</v>
      </c>
      <c r="B5" s="46" t="s">
        <v>147</v>
      </c>
      <c r="C5" s="47">
        <v>8</v>
      </c>
      <c r="D5" s="45" t="s">
        <v>94</v>
      </c>
      <c r="E5" s="45">
        <v>1861</v>
      </c>
      <c r="F5" s="47">
        <v>18</v>
      </c>
      <c r="G5" s="45" t="s">
        <v>66</v>
      </c>
      <c r="H5" s="45">
        <v>1862</v>
      </c>
    </row>
    <row r="6" spans="1:10" ht="12.75" customHeight="1">
      <c r="A6" s="45" t="s">
        <v>148</v>
      </c>
      <c r="B6" s="46" t="s">
        <v>205</v>
      </c>
      <c r="C6" s="47">
        <v>19</v>
      </c>
      <c r="D6" s="45" t="s">
        <v>66</v>
      </c>
      <c r="E6" s="45">
        <v>1862</v>
      </c>
      <c r="F6" s="47">
        <v>31</v>
      </c>
      <c r="G6" s="45" t="s">
        <v>66</v>
      </c>
      <c r="H6" s="45">
        <v>1888</v>
      </c>
    </row>
    <row r="7" spans="1:10" ht="12.75" customHeight="1">
      <c r="A7" s="45" t="s">
        <v>149</v>
      </c>
      <c r="B7" s="46" t="s">
        <v>206</v>
      </c>
      <c r="C7" s="47">
        <v>1</v>
      </c>
      <c r="D7" s="45" t="s">
        <v>94</v>
      </c>
      <c r="E7" s="45">
        <v>1889</v>
      </c>
      <c r="F7" s="47">
        <v>6</v>
      </c>
      <c r="G7" s="45" t="s">
        <v>68</v>
      </c>
      <c r="H7" s="45">
        <v>1890</v>
      </c>
    </row>
    <row r="8" spans="1:10" ht="12.75" customHeight="1">
      <c r="A8" s="45" t="s">
        <v>150</v>
      </c>
      <c r="B8" s="46" t="s">
        <v>205</v>
      </c>
      <c r="C8" s="47">
        <v>7</v>
      </c>
      <c r="D8" s="45" t="s">
        <v>68</v>
      </c>
      <c r="E8" s="45">
        <v>1890</v>
      </c>
      <c r="F8" s="47">
        <v>19</v>
      </c>
      <c r="G8" s="45" t="s">
        <v>20</v>
      </c>
      <c r="H8" s="45">
        <v>1893</v>
      </c>
    </row>
    <row r="9" spans="1:10" ht="12.75" customHeight="1">
      <c r="A9" s="45" t="s">
        <v>151</v>
      </c>
      <c r="B9" s="46" t="s">
        <v>206</v>
      </c>
      <c r="C9" s="47">
        <v>20</v>
      </c>
      <c r="D9" s="45" t="s">
        <v>20</v>
      </c>
      <c r="E9" s="45">
        <v>1893</v>
      </c>
      <c r="F9" s="47">
        <v>15</v>
      </c>
      <c r="G9" s="45" t="s">
        <v>64</v>
      </c>
      <c r="H9" s="45">
        <v>1893</v>
      </c>
    </row>
    <row r="10" spans="1:10" ht="12.75" customHeight="1">
      <c r="A10" s="45" t="s">
        <v>152</v>
      </c>
      <c r="B10" s="46" t="s">
        <v>205</v>
      </c>
      <c r="C10" s="47">
        <v>16</v>
      </c>
      <c r="D10" s="45" t="s">
        <v>64</v>
      </c>
      <c r="E10" s="45">
        <v>1893</v>
      </c>
      <c r="F10" s="47">
        <v>24</v>
      </c>
      <c r="G10" s="45" t="s">
        <v>18</v>
      </c>
      <c r="H10" s="45">
        <v>1897</v>
      </c>
    </row>
    <row r="11" spans="1:10" ht="12.75" customHeight="1">
      <c r="A11" s="45" t="s">
        <v>153</v>
      </c>
      <c r="B11" s="46" t="s">
        <v>207</v>
      </c>
      <c r="C11" s="47">
        <v>20</v>
      </c>
      <c r="D11" s="45" t="s">
        <v>18</v>
      </c>
      <c r="E11" s="45">
        <v>1897</v>
      </c>
      <c r="F11" s="47">
        <v>30</v>
      </c>
      <c r="G11" s="45" t="s">
        <v>68</v>
      </c>
      <c r="H11" s="45">
        <v>1925</v>
      </c>
    </row>
    <row r="12" spans="1:10" ht="12.75" customHeight="1">
      <c r="A12" s="45" t="s">
        <v>154</v>
      </c>
      <c r="B12" s="46" t="s">
        <v>207</v>
      </c>
      <c r="C12" s="47">
        <v>1</v>
      </c>
      <c r="D12" s="45" t="s">
        <v>71</v>
      </c>
      <c r="E12" s="45">
        <v>1925</v>
      </c>
      <c r="F12" s="47">
        <v>1</v>
      </c>
      <c r="G12" s="45" t="s">
        <v>98</v>
      </c>
      <c r="H12" s="45">
        <v>1935</v>
      </c>
    </row>
    <row r="13" spans="1:10" ht="12.75" customHeight="1">
      <c r="A13" s="45" t="s">
        <v>155</v>
      </c>
      <c r="B13" s="46" t="s">
        <v>209</v>
      </c>
      <c r="C13" s="47">
        <v>2</v>
      </c>
      <c r="D13" s="45" t="s">
        <v>98</v>
      </c>
      <c r="E13" s="45">
        <v>1935</v>
      </c>
      <c r="F13" s="47">
        <v>9</v>
      </c>
      <c r="G13" s="45" t="s">
        <v>20</v>
      </c>
      <c r="H13" s="45">
        <v>1936</v>
      </c>
    </row>
    <row r="14" spans="1:10" ht="12.75" customHeight="1">
      <c r="A14" s="45" t="s">
        <v>156</v>
      </c>
      <c r="B14" s="46" t="s">
        <v>207</v>
      </c>
      <c r="C14" s="47">
        <v>12</v>
      </c>
      <c r="D14" s="45" t="s">
        <v>20</v>
      </c>
      <c r="E14" s="45">
        <v>1936</v>
      </c>
      <c r="F14" s="47">
        <v>16</v>
      </c>
      <c r="G14" s="45" t="s">
        <v>63</v>
      </c>
      <c r="H14" s="45">
        <v>1944</v>
      </c>
    </row>
    <row r="15" spans="1:10" ht="12.75" customHeight="1">
      <c r="A15" s="45" t="s">
        <v>157</v>
      </c>
      <c r="B15" s="46" t="s">
        <v>208</v>
      </c>
      <c r="C15" s="47">
        <v>17</v>
      </c>
      <c r="D15" s="45" t="s">
        <v>63</v>
      </c>
      <c r="E15" s="45">
        <v>1944</v>
      </c>
      <c r="F15" s="47">
        <v>28</v>
      </c>
      <c r="G15" s="45" t="s">
        <v>96</v>
      </c>
      <c r="H15" s="45">
        <v>1946</v>
      </c>
    </row>
    <row r="16" spans="1:10" ht="12.75" customHeight="1">
      <c r="A16" s="45" t="s">
        <v>157</v>
      </c>
      <c r="B16" s="46" t="s">
        <v>209</v>
      </c>
      <c r="C16" s="47">
        <v>1</v>
      </c>
      <c r="D16" s="45" t="s">
        <v>33</v>
      </c>
      <c r="E16" s="45">
        <v>1946</v>
      </c>
      <c r="F16" s="47">
        <v>25</v>
      </c>
      <c r="G16" s="45" t="s">
        <v>69</v>
      </c>
      <c r="H16" s="45">
        <v>1951</v>
      </c>
    </row>
    <row r="17" spans="1:8" ht="12.75" customHeight="1">
      <c r="A17" s="45" t="s">
        <v>158</v>
      </c>
      <c r="B17" s="46" t="s">
        <v>209</v>
      </c>
      <c r="C17" s="47">
        <v>25</v>
      </c>
      <c r="D17" s="45" t="s">
        <v>69</v>
      </c>
      <c r="E17" s="45">
        <v>1951</v>
      </c>
      <c r="F17" s="47">
        <v>25</v>
      </c>
      <c r="G17" s="45" t="s">
        <v>18</v>
      </c>
      <c r="H17" s="45">
        <v>1952</v>
      </c>
    </row>
    <row r="18" spans="1:8" ht="12.75" customHeight="1">
      <c r="A18" s="45" t="s">
        <v>116</v>
      </c>
      <c r="B18" s="46" t="s">
        <v>207</v>
      </c>
      <c r="C18" s="47">
        <v>25</v>
      </c>
      <c r="D18" s="45" t="s">
        <v>18</v>
      </c>
      <c r="E18" s="45">
        <v>1952</v>
      </c>
      <c r="F18" s="47">
        <v>5</v>
      </c>
      <c r="G18" s="45" t="s">
        <v>18</v>
      </c>
      <c r="H18" s="45">
        <v>1956</v>
      </c>
    </row>
    <row r="19" spans="1:8" ht="12.75" customHeight="1">
      <c r="A19" s="45" t="s">
        <v>158</v>
      </c>
      <c r="B19" s="46" t="s">
        <v>209</v>
      </c>
      <c r="C19" s="47">
        <v>5</v>
      </c>
      <c r="D19" s="45" t="s">
        <v>64</v>
      </c>
      <c r="E19" s="45">
        <v>1956</v>
      </c>
      <c r="F19" s="47">
        <v>10</v>
      </c>
      <c r="G19" s="45" t="s">
        <v>33</v>
      </c>
      <c r="H19" s="45">
        <v>1957</v>
      </c>
    </row>
    <row r="20" spans="1:8" ht="12.75" customHeight="1">
      <c r="A20" s="45" t="s">
        <v>117</v>
      </c>
      <c r="B20" s="46" t="s">
        <v>209</v>
      </c>
      <c r="C20" s="47">
        <v>10</v>
      </c>
      <c r="D20" s="45" t="s">
        <v>33</v>
      </c>
      <c r="E20" s="45">
        <v>1957</v>
      </c>
      <c r="F20" s="47">
        <v>15</v>
      </c>
      <c r="G20" s="45" t="s">
        <v>66</v>
      </c>
      <c r="H20" s="45">
        <v>1958</v>
      </c>
    </row>
    <row r="21" spans="1:8" ht="12.75" customHeight="1">
      <c r="A21" s="45" t="s">
        <v>118</v>
      </c>
      <c r="B21" s="46" t="s">
        <v>207</v>
      </c>
      <c r="C21" s="47">
        <v>15</v>
      </c>
      <c r="D21" s="45" t="s">
        <v>66</v>
      </c>
      <c r="E21" s="45">
        <v>1958</v>
      </c>
      <c r="F21" s="47">
        <v>31</v>
      </c>
      <c r="G21" s="45" t="s">
        <v>68</v>
      </c>
      <c r="H21" s="45">
        <v>1971</v>
      </c>
    </row>
    <row r="22" spans="1:8" ht="12.75" customHeight="1">
      <c r="A22" s="45" t="s">
        <v>119</v>
      </c>
      <c r="B22" s="46" t="s">
        <v>209</v>
      </c>
      <c r="C22" s="47">
        <v>1</v>
      </c>
      <c r="D22" s="45" t="s">
        <v>71</v>
      </c>
      <c r="E22" s="45">
        <v>1971</v>
      </c>
      <c r="F22" s="47">
        <v>15</v>
      </c>
      <c r="G22" s="45" t="s">
        <v>63</v>
      </c>
      <c r="H22" s="45">
        <v>1973</v>
      </c>
    </row>
    <row r="23" spans="1:8" ht="12.75" customHeight="1">
      <c r="A23" s="45" t="s">
        <v>120</v>
      </c>
      <c r="B23" s="46" t="s">
        <v>209</v>
      </c>
      <c r="C23" s="47">
        <v>16</v>
      </c>
      <c r="D23" s="45" t="s">
        <v>63</v>
      </c>
      <c r="E23" s="45">
        <v>1973</v>
      </c>
      <c r="F23" s="47">
        <v>10</v>
      </c>
      <c r="G23" s="45" t="s">
        <v>69</v>
      </c>
      <c r="H23" s="45">
        <v>1973</v>
      </c>
    </row>
    <row r="24" spans="1:8" ht="12.75" customHeight="1">
      <c r="A24" s="45" t="s">
        <v>119</v>
      </c>
      <c r="B24" s="46" t="s">
        <v>209</v>
      </c>
      <c r="C24" s="47">
        <v>11</v>
      </c>
      <c r="D24" s="45" t="s">
        <v>69</v>
      </c>
      <c r="E24" s="45">
        <v>1973</v>
      </c>
      <c r="F24" s="47">
        <v>27</v>
      </c>
      <c r="G24" s="45" t="s">
        <v>94</v>
      </c>
      <c r="H24" s="45">
        <v>1974</v>
      </c>
    </row>
    <row r="25" spans="1:8" ht="12.75" customHeight="1">
      <c r="A25" s="45" t="s">
        <v>120</v>
      </c>
      <c r="B25" s="46" t="s">
        <v>209</v>
      </c>
      <c r="C25" s="47">
        <v>28</v>
      </c>
      <c r="D25" s="45" t="s">
        <v>94</v>
      </c>
      <c r="E25" s="45">
        <v>1974</v>
      </c>
      <c r="F25" s="47">
        <v>26</v>
      </c>
      <c r="G25" s="45" t="s">
        <v>63</v>
      </c>
      <c r="H25" s="45">
        <v>1974</v>
      </c>
    </row>
    <row r="26" spans="1:8" ht="12.75" customHeight="1">
      <c r="A26" s="45" t="s">
        <v>119</v>
      </c>
      <c r="B26" s="46" t="s">
        <v>209</v>
      </c>
      <c r="C26" s="47">
        <v>26</v>
      </c>
      <c r="D26" s="45" t="s">
        <v>63</v>
      </c>
      <c r="E26" s="45">
        <v>1974</v>
      </c>
      <c r="F26" s="47">
        <v>27</v>
      </c>
      <c r="G26" s="45" t="s">
        <v>63</v>
      </c>
      <c r="H26" s="45">
        <v>1974</v>
      </c>
    </row>
    <row r="27" spans="1:8" ht="12.75" customHeight="1">
      <c r="A27" s="45" t="s">
        <v>121</v>
      </c>
      <c r="B27" s="46" t="s">
        <v>209</v>
      </c>
      <c r="C27" s="47">
        <v>27</v>
      </c>
      <c r="D27" s="45" t="s">
        <v>63</v>
      </c>
      <c r="E27" s="45">
        <v>1974</v>
      </c>
      <c r="F27" s="47">
        <v>31</v>
      </c>
      <c r="G27" s="45" t="s">
        <v>66</v>
      </c>
      <c r="H27" s="45">
        <v>1976</v>
      </c>
    </row>
    <row r="28" spans="1:8" ht="12.75" customHeight="1">
      <c r="A28" s="45" t="s">
        <v>119</v>
      </c>
      <c r="B28" s="46" t="s">
        <v>209</v>
      </c>
      <c r="C28" s="47">
        <v>1</v>
      </c>
      <c r="D28" s="45" t="s">
        <v>94</v>
      </c>
      <c r="E28" s="45">
        <v>1977</v>
      </c>
      <c r="F28" s="47">
        <v>2</v>
      </c>
      <c r="G28" s="45" t="s">
        <v>33</v>
      </c>
      <c r="H28" s="45">
        <v>1977</v>
      </c>
    </row>
    <row r="29" spans="1:8" ht="12.75" customHeight="1">
      <c r="A29" s="45" t="s">
        <v>121</v>
      </c>
      <c r="B29" s="46" t="s">
        <v>209</v>
      </c>
      <c r="C29" s="47">
        <v>3</v>
      </c>
      <c r="D29" s="45" t="s">
        <v>33</v>
      </c>
      <c r="E29" s="45">
        <v>1977</v>
      </c>
      <c r="F29" s="47">
        <v>29</v>
      </c>
      <c r="G29" s="45" t="s">
        <v>96</v>
      </c>
      <c r="H29" s="45">
        <v>1980</v>
      </c>
    </row>
    <row r="30" spans="1:8" ht="12.75" customHeight="1">
      <c r="A30" s="45" t="s">
        <v>122</v>
      </c>
      <c r="B30" s="46" t="s">
        <v>207</v>
      </c>
      <c r="C30" s="47">
        <v>1</v>
      </c>
      <c r="D30" s="45" t="s">
        <v>33</v>
      </c>
      <c r="E30" s="45">
        <v>1980</v>
      </c>
      <c r="F30" s="47">
        <v>28</v>
      </c>
      <c r="G30" s="45" t="s">
        <v>96</v>
      </c>
      <c r="H30" s="45">
        <v>1990</v>
      </c>
    </row>
    <row r="31" spans="1:8" ht="12.75" customHeight="1">
      <c r="A31" s="45" t="s">
        <v>123</v>
      </c>
      <c r="B31" s="46" t="s">
        <v>207</v>
      </c>
      <c r="C31" s="47">
        <v>1</v>
      </c>
      <c r="D31" s="45" t="s">
        <v>33</v>
      </c>
      <c r="E31" s="45">
        <v>1990</v>
      </c>
      <c r="F31" s="47">
        <v>31</v>
      </c>
      <c r="G31" s="45" t="s">
        <v>63</v>
      </c>
      <c r="H31" s="45">
        <v>1990</v>
      </c>
    </row>
    <row r="32" spans="1:8" ht="12.75" customHeight="1">
      <c r="A32" s="45" t="s">
        <v>124</v>
      </c>
      <c r="B32" s="46" t="s">
        <v>207</v>
      </c>
      <c r="C32" s="47">
        <v>1</v>
      </c>
      <c r="D32" s="45" t="s">
        <v>68</v>
      </c>
      <c r="E32" s="45">
        <v>1990</v>
      </c>
      <c r="F32" s="47">
        <v>19</v>
      </c>
      <c r="G32" s="45" t="s">
        <v>69</v>
      </c>
      <c r="H32" s="45">
        <v>1990</v>
      </c>
    </row>
    <row r="33" spans="1:8" ht="12.75" customHeight="1">
      <c r="A33" s="45" t="s">
        <v>125</v>
      </c>
      <c r="B33" s="46" t="s">
        <v>207</v>
      </c>
      <c r="C33" s="47">
        <v>20</v>
      </c>
      <c r="D33" s="45" t="s">
        <v>69</v>
      </c>
      <c r="E33" s="45">
        <v>1990</v>
      </c>
      <c r="F33" s="47">
        <v>15</v>
      </c>
      <c r="G33" s="45" t="s">
        <v>94</v>
      </c>
      <c r="H33" s="45">
        <v>1995</v>
      </c>
    </row>
    <row r="34" spans="1:8" ht="12.75" customHeight="1">
      <c r="A34" s="45" t="s">
        <v>126</v>
      </c>
      <c r="B34" s="46" t="s">
        <v>209</v>
      </c>
      <c r="C34" s="47">
        <v>16</v>
      </c>
      <c r="D34" s="45" t="s">
        <v>94</v>
      </c>
      <c r="E34" s="45">
        <v>1995</v>
      </c>
      <c r="F34" s="47">
        <v>24</v>
      </c>
      <c r="G34" s="45" t="s">
        <v>33</v>
      </c>
      <c r="H34" s="45">
        <v>1996</v>
      </c>
    </row>
    <row r="35" spans="1:8" ht="12.75" customHeight="1">
      <c r="A35" s="45" t="s">
        <v>127</v>
      </c>
      <c r="B35" s="46" t="s">
        <v>207</v>
      </c>
      <c r="C35" s="47">
        <v>25</v>
      </c>
      <c r="D35" s="45" t="s">
        <v>33</v>
      </c>
      <c r="E35" s="45">
        <v>1996</v>
      </c>
      <c r="F35" s="47">
        <v>8</v>
      </c>
      <c r="G35" s="45" t="s">
        <v>63</v>
      </c>
      <c r="H35" s="45">
        <v>2001</v>
      </c>
    </row>
    <row r="36" spans="1:8" ht="12.75" customHeight="1">
      <c r="A36" s="45" t="s">
        <v>129</v>
      </c>
      <c r="B36" s="46" t="s">
        <v>209</v>
      </c>
      <c r="C36" s="47">
        <v>9</v>
      </c>
      <c r="D36" s="45" t="s">
        <v>63</v>
      </c>
      <c r="E36" s="45">
        <v>2001</v>
      </c>
      <c r="F36" s="47">
        <v>23</v>
      </c>
      <c r="G36" s="45" t="s">
        <v>18</v>
      </c>
      <c r="H36" s="45">
        <v>2002</v>
      </c>
    </row>
    <row r="37" spans="1:8" ht="12.75" customHeight="1">
      <c r="A37" s="45" t="s">
        <v>130</v>
      </c>
      <c r="B37" s="46" t="s">
        <v>207</v>
      </c>
      <c r="C37" s="47">
        <v>24</v>
      </c>
      <c r="D37" s="45" t="s">
        <v>18</v>
      </c>
      <c r="E37" s="45">
        <v>2002</v>
      </c>
      <c r="F37" s="47">
        <v>7</v>
      </c>
      <c r="G37" s="45" t="s">
        <v>94</v>
      </c>
      <c r="H37" s="45">
        <v>2010</v>
      </c>
    </row>
    <row r="38" spans="1:8" ht="12.75" customHeight="1">
      <c r="A38" s="45" t="s">
        <v>161</v>
      </c>
      <c r="B38" s="46" t="s">
        <v>207</v>
      </c>
      <c r="C38" s="47">
        <v>8</v>
      </c>
      <c r="D38" s="45" t="s">
        <v>94</v>
      </c>
      <c r="E38" s="87">
        <v>2010</v>
      </c>
      <c r="F38" s="45">
        <v>28</v>
      </c>
      <c r="G38" s="45" t="s">
        <v>96</v>
      </c>
      <c r="H38" s="45">
        <v>2017</v>
      </c>
    </row>
    <row r="39" spans="1:8" ht="12.75" customHeight="1">
      <c r="A39" s="45" t="s">
        <v>215</v>
      </c>
      <c r="B39" s="46" t="s">
        <v>209</v>
      </c>
      <c r="C39" s="47">
        <v>3</v>
      </c>
      <c r="D39" s="45" t="s">
        <v>33</v>
      </c>
      <c r="E39" s="87">
        <v>2017</v>
      </c>
      <c r="F39" s="45">
        <v>30</v>
      </c>
      <c r="G39" s="91" t="s">
        <v>64</v>
      </c>
      <c r="H39" s="45">
        <v>2017</v>
      </c>
    </row>
    <row r="40" spans="1:8" ht="12.75" customHeight="1">
      <c r="A40" s="45" t="s">
        <v>216</v>
      </c>
      <c r="B40" s="46" t="s">
        <v>207</v>
      </c>
      <c r="C40" s="47">
        <v>1</v>
      </c>
      <c r="D40" s="45" t="s">
        <v>66</v>
      </c>
      <c r="E40" s="87">
        <v>2017</v>
      </c>
      <c r="F40" s="45">
        <v>14</v>
      </c>
      <c r="G40" s="45" t="s">
        <v>98</v>
      </c>
      <c r="H40" s="45">
        <v>2018</v>
      </c>
    </row>
    <row r="41" spans="1:8" ht="12.75" customHeight="1">
      <c r="A41" s="45" t="s">
        <v>216</v>
      </c>
      <c r="B41" s="46" t="s">
        <v>209</v>
      </c>
      <c r="C41" s="47">
        <v>15</v>
      </c>
      <c r="D41" s="45" t="s">
        <v>98</v>
      </c>
      <c r="E41" s="87">
        <v>2018</v>
      </c>
      <c r="F41" s="45">
        <v>14</v>
      </c>
      <c r="G41" s="45" t="s">
        <v>68</v>
      </c>
      <c r="H41" s="45">
        <v>2018</v>
      </c>
    </row>
    <row r="42" spans="1:8" s="13" customFormat="1" ht="12.75" customHeight="1">
      <c r="A42" s="45" t="s">
        <v>217</v>
      </c>
      <c r="B42" s="46" t="s">
        <v>207</v>
      </c>
      <c r="C42" s="47">
        <v>12</v>
      </c>
      <c r="D42" s="45" t="s">
        <v>71</v>
      </c>
      <c r="E42" s="87">
        <v>2018</v>
      </c>
      <c r="F42" s="45">
        <v>16</v>
      </c>
      <c r="G42" s="45" t="s">
        <v>71</v>
      </c>
      <c r="H42" s="45">
        <v>2022</v>
      </c>
    </row>
    <row r="43" spans="1:8" ht="13.05" customHeight="1">
      <c r="A43" s="45" t="s">
        <v>340</v>
      </c>
      <c r="B43" s="46" t="s">
        <v>207</v>
      </c>
      <c r="C43" s="47">
        <v>19</v>
      </c>
      <c r="D43" s="45" t="s">
        <v>71</v>
      </c>
      <c r="E43" s="87">
        <v>2022</v>
      </c>
      <c r="F43" s="45"/>
      <c r="G43" s="45"/>
      <c r="H43" s="45"/>
    </row>
  </sheetData>
  <mergeCells count="5">
    <mergeCell ref="A1:H1"/>
    <mergeCell ref="A3:B3"/>
    <mergeCell ref="C3:E3"/>
    <mergeCell ref="F3:H3"/>
    <mergeCell ref="C2:H2"/>
  </mergeCells>
  <phoneticPr fontId="0" type="noConversion"/>
  <hyperlinks>
    <hyperlink ref="J1" location="INDICE!A1" display="Torna all'indice" xr:uid="{00000000-0004-0000-0500-000000000000}"/>
  </hyperlinks>
  <pageMargins left="0.39370078740157483" right="0.39370078740157483" top="0.39370078740157483" bottom="0.39370078740157483" header="0" footer="0"/>
  <pageSetup paperSize="9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D28"/>
  <sheetViews>
    <sheetView showGridLines="0" workbookViewId="0">
      <selection activeCell="A27" sqref="A27:XFD27"/>
    </sheetView>
  </sheetViews>
  <sheetFormatPr defaultRowHeight="13.2"/>
  <cols>
    <col min="1" max="1" width="23.77734375" customWidth="1"/>
    <col min="2" max="2" width="73.5546875" customWidth="1"/>
  </cols>
  <sheetData>
    <row r="1" spans="1:4" ht="18" customHeight="1">
      <c r="A1" s="281" t="s">
        <v>176</v>
      </c>
      <c r="B1" s="281"/>
      <c r="C1" s="79"/>
      <c r="D1" s="80" t="s">
        <v>177</v>
      </c>
    </row>
    <row r="2" spans="1:4" s="21" customFormat="1" ht="13.8">
      <c r="A2" s="48" t="s">
        <v>436</v>
      </c>
      <c r="B2" s="49" t="s">
        <v>135</v>
      </c>
    </row>
    <row r="3" spans="1:4" s="21" customFormat="1" ht="41.4">
      <c r="A3" s="50"/>
      <c r="B3" s="52" t="s">
        <v>418</v>
      </c>
    </row>
    <row r="4" spans="1:4" s="21" customFormat="1" ht="13.8">
      <c r="A4" s="88" t="s">
        <v>371</v>
      </c>
      <c r="B4" s="49" t="s">
        <v>4</v>
      </c>
    </row>
    <row r="5" spans="1:4" s="21" customFormat="1" ht="41.4">
      <c r="A5" s="271"/>
      <c r="B5" s="51" t="s">
        <v>380</v>
      </c>
    </row>
    <row r="6" spans="1:4" s="21" customFormat="1" ht="13.8">
      <c r="A6" s="48" t="s">
        <v>437</v>
      </c>
      <c r="B6" s="49" t="s">
        <v>171</v>
      </c>
    </row>
    <row r="7" spans="1:4" s="21" customFormat="1" ht="82.8">
      <c r="A7" s="55"/>
      <c r="B7" s="51" t="s">
        <v>440</v>
      </c>
    </row>
    <row r="8" spans="1:4" s="21" customFormat="1" ht="13.8">
      <c r="A8" s="48" t="s">
        <v>438</v>
      </c>
      <c r="B8" s="49" t="s">
        <v>171</v>
      </c>
    </row>
    <row r="9" spans="1:4" s="21" customFormat="1" ht="27.6">
      <c r="A9" s="55"/>
      <c r="B9" s="51" t="s">
        <v>382</v>
      </c>
    </row>
    <row r="10" spans="1:4" s="21" customFormat="1" ht="13.8">
      <c r="A10" s="88" t="s">
        <v>372</v>
      </c>
      <c r="B10" s="49" t="s">
        <v>171</v>
      </c>
    </row>
    <row r="11" spans="1:4" s="21" customFormat="1" ht="41.4">
      <c r="A11" s="50"/>
      <c r="B11" s="52" t="s">
        <v>381</v>
      </c>
    </row>
    <row r="12" spans="1:4" s="21" customFormat="1" ht="13.8">
      <c r="A12" s="48" t="s">
        <v>373</v>
      </c>
      <c r="B12" s="49" t="s">
        <v>171</v>
      </c>
    </row>
    <row r="13" spans="1:4" s="21" customFormat="1" ht="69">
      <c r="A13" s="55"/>
      <c r="B13" s="51" t="s">
        <v>439</v>
      </c>
    </row>
    <row r="14" spans="1:4" s="21" customFormat="1" ht="13.8">
      <c r="A14" s="48" t="s">
        <v>374</v>
      </c>
      <c r="B14" s="49" t="s">
        <v>171</v>
      </c>
    </row>
    <row r="15" spans="1:4" s="21" customFormat="1" ht="41.4">
      <c r="A15" s="55"/>
      <c r="B15" s="51" t="s">
        <v>441</v>
      </c>
    </row>
    <row r="16" spans="1:4" s="21" customFormat="1" ht="13.8">
      <c r="A16" s="48" t="s">
        <v>375</v>
      </c>
      <c r="B16" s="49" t="s">
        <v>171</v>
      </c>
    </row>
    <row r="17" spans="1:2" s="21" customFormat="1" ht="41.4">
      <c r="A17" s="55"/>
      <c r="B17" s="51" t="s">
        <v>383</v>
      </c>
    </row>
    <row r="18" spans="1:2" s="21" customFormat="1" ht="13.8">
      <c r="A18" s="48" t="s">
        <v>376</v>
      </c>
      <c r="B18" s="49" t="s">
        <v>171</v>
      </c>
    </row>
    <row r="19" spans="1:2" s="21" customFormat="1" ht="69">
      <c r="A19" s="55"/>
      <c r="B19" s="51" t="s">
        <v>442</v>
      </c>
    </row>
    <row r="20" spans="1:2" s="21" customFormat="1" ht="13.8">
      <c r="A20" s="48" t="s">
        <v>377</v>
      </c>
      <c r="B20" s="49" t="s">
        <v>171</v>
      </c>
    </row>
    <row r="21" spans="1:2" s="21" customFormat="1" ht="55.2">
      <c r="A21" s="55"/>
      <c r="B21" s="51" t="s">
        <v>417</v>
      </c>
    </row>
    <row r="22" spans="1:2" s="21" customFormat="1" ht="13.8">
      <c r="A22" s="48" t="s">
        <v>378</v>
      </c>
      <c r="B22" s="49" t="s">
        <v>171</v>
      </c>
    </row>
    <row r="23" spans="1:2" s="21" customFormat="1" ht="27.6">
      <c r="A23" s="55"/>
      <c r="B23" s="51" t="s">
        <v>384</v>
      </c>
    </row>
    <row r="24" spans="1:2" s="21" customFormat="1" ht="13.8">
      <c r="A24" s="48" t="s">
        <v>379</v>
      </c>
      <c r="B24" s="49" t="s">
        <v>171</v>
      </c>
    </row>
    <row r="25" spans="1:2" s="21" customFormat="1" ht="55.2">
      <c r="A25" s="55"/>
      <c r="B25" s="51" t="s">
        <v>443</v>
      </c>
    </row>
    <row r="28" spans="1:2" ht="13.8">
      <c r="A28" s="56" t="s">
        <v>168</v>
      </c>
      <c r="B28" s="21"/>
    </row>
  </sheetData>
  <mergeCells count="1">
    <mergeCell ref="A1:B1"/>
  </mergeCells>
  <phoneticPr fontId="11" type="noConversion"/>
  <hyperlinks>
    <hyperlink ref="D1" location="INDICE!A1" display="Torna all'indice" xr:uid="{00000000-0004-0000-0600-000000000000}"/>
  </hyperlinks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E56"/>
  <sheetViews>
    <sheetView showGridLines="0" workbookViewId="0">
      <selection activeCell="A56" sqref="A56:XFD56"/>
    </sheetView>
  </sheetViews>
  <sheetFormatPr defaultRowHeight="13.2"/>
  <cols>
    <col min="1" max="1" width="30.77734375" customWidth="1"/>
    <col min="2" max="2" width="14.77734375" customWidth="1"/>
    <col min="3" max="3" width="30.77734375" customWidth="1"/>
  </cols>
  <sheetData>
    <row r="1" spans="1:5" ht="18" customHeight="1">
      <c r="A1" s="281" t="s">
        <v>419</v>
      </c>
      <c r="B1" s="281"/>
      <c r="C1" s="281"/>
      <c r="D1" s="79"/>
      <c r="E1" s="80" t="s">
        <v>177</v>
      </c>
    </row>
    <row r="2" spans="1:5" s="21" customFormat="1" ht="13.8">
      <c r="A2" s="90" t="s">
        <v>15</v>
      </c>
      <c r="B2" s="282" t="s">
        <v>14</v>
      </c>
      <c r="C2" s="282"/>
    </row>
    <row r="3" spans="1:5" s="21" customFormat="1" ht="13.8">
      <c r="A3" s="76" t="s">
        <v>170</v>
      </c>
      <c r="B3" s="71" t="s">
        <v>13</v>
      </c>
      <c r="C3" s="64" t="s">
        <v>196</v>
      </c>
    </row>
    <row r="4" spans="1:5" s="21" customFormat="1" ht="13.8">
      <c r="A4" s="53"/>
      <c r="B4" s="57"/>
      <c r="C4" s="33" t="s">
        <v>395</v>
      </c>
    </row>
    <row r="5" spans="1:5" s="21" customFormat="1" ht="13.8">
      <c r="A5" s="59"/>
      <c r="B5" s="60"/>
      <c r="C5" s="34" t="s">
        <v>197</v>
      </c>
    </row>
    <row r="6" spans="1:5" s="21" customFormat="1" ht="13.8">
      <c r="A6" s="59"/>
      <c r="B6" s="60"/>
      <c r="C6" s="62" t="s">
        <v>386</v>
      </c>
    </row>
    <row r="7" spans="1:5" s="21" customFormat="1" ht="13.8">
      <c r="A7" s="59"/>
      <c r="B7" s="60"/>
      <c r="C7" s="34" t="s">
        <v>175</v>
      </c>
    </row>
    <row r="8" spans="1:5" s="21" customFormat="1" ht="13.8">
      <c r="A8" s="59"/>
      <c r="B8" s="60"/>
      <c r="C8" s="34" t="s">
        <v>388</v>
      </c>
    </row>
    <row r="9" spans="1:5" s="21" customFormat="1" ht="13.8">
      <c r="A9" s="59"/>
      <c r="B9" s="60"/>
      <c r="C9" s="34" t="s">
        <v>198</v>
      </c>
    </row>
    <row r="10" spans="1:5" s="21" customFormat="1" ht="13.8">
      <c r="A10" s="55"/>
      <c r="B10" s="63"/>
      <c r="C10" s="26"/>
    </row>
    <row r="11" spans="1:5" s="21" customFormat="1" ht="13.8">
      <c r="A11" s="76" t="s">
        <v>350</v>
      </c>
      <c r="B11" s="57" t="s">
        <v>13</v>
      </c>
      <c r="C11" s="58" t="s">
        <v>193</v>
      </c>
    </row>
    <row r="12" spans="1:5" s="21" customFormat="1" ht="13.8">
      <c r="A12" s="53"/>
      <c r="B12" s="57"/>
      <c r="C12" s="34" t="s">
        <v>389</v>
      </c>
    </row>
    <row r="13" spans="1:5" s="21" customFormat="1" ht="13.8">
      <c r="A13" s="59"/>
      <c r="B13" s="60"/>
      <c r="C13" s="33" t="s">
        <v>390</v>
      </c>
    </row>
    <row r="14" spans="1:5" s="21" customFormat="1" ht="13.8">
      <c r="A14" s="59"/>
      <c r="B14" s="60"/>
      <c r="C14" s="33" t="s">
        <v>393</v>
      </c>
    </row>
    <row r="15" spans="1:5" s="21" customFormat="1" ht="13.8">
      <c r="A15" s="55"/>
      <c r="B15" s="63"/>
      <c r="C15" s="26"/>
    </row>
    <row r="16" spans="1:5" s="21" customFormat="1" ht="13.8">
      <c r="A16" s="53" t="s">
        <v>444</v>
      </c>
      <c r="B16" s="57" t="s">
        <v>13</v>
      </c>
      <c r="C16" s="89" t="s">
        <v>192</v>
      </c>
    </row>
    <row r="17" spans="1:3" s="21" customFormat="1" ht="13.8">
      <c r="A17" s="53"/>
      <c r="B17" s="57"/>
      <c r="C17" s="34" t="s">
        <v>190</v>
      </c>
    </row>
    <row r="18" spans="1:3" s="21" customFormat="1" ht="13.8">
      <c r="A18" s="53"/>
      <c r="B18" s="60"/>
      <c r="C18" s="34" t="s">
        <v>399</v>
      </c>
    </row>
    <row r="19" spans="1:3" s="21" customFormat="1" ht="13.8">
      <c r="A19" s="53"/>
      <c r="B19" s="63"/>
      <c r="C19" s="33"/>
    </row>
    <row r="20" spans="1:3" s="21" customFormat="1" ht="13.8">
      <c r="A20" s="76" t="s">
        <v>359</v>
      </c>
      <c r="B20" s="57" t="s">
        <v>13</v>
      </c>
      <c r="C20" s="64" t="s">
        <v>194</v>
      </c>
    </row>
    <row r="21" spans="1:3" s="21" customFormat="1" ht="13.8">
      <c r="A21" s="61"/>
      <c r="B21" s="65"/>
      <c r="C21" s="33" t="s">
        <v>394</v>
      </c>
    </row>
    <row r="22" spans="1:3" s="21" customFormat="1" ht="13.8">
      <c r="A22" s="61"/>
      <c r="B22" s="65"/>
      <c r="C22" s="33" t="s">
        <v>337</v>
      </c>
    </row>
    <row r="23" spans="1:3" s="21" customFormat="1" ht="13.8">
      <c r="A23" s="61"/>
      <c r="B23" s="65"/>
      <c r="C23" s="33" t="s">
        <v>1</v>
      </c>
    </row>
    <row r="24" spans="1:3" s="21" customFormat="1" ht="13.8">
      <c r="A24" s="61"/>
      <c r="B24" s="65"/>
      <c r="C24" s="33" t="s">
        <v>396</v>
      </c>
    </row>
    <row r="25" spans="1:3" s="21" customFormat="1" ht="13.8">
      <c r="A25" s="66"/>
      <c r="B25" s="67"/>
      <c r="C25" s="26"/>
    </row>
    <row r="26" spans="1:3" s="21" customFormat="1" ht="13.8">
      <c r="A26" s="53" t="s">
        <v>361</v>
      </c>
      <c r="B26" s="57" t="s">
        <v>13</v>
      </c>
      <c r="C26" s="64" t="s">
        <v>188</v>
      </c>
    </row>
    <row r="27" spans="1:3" s="21" customFormat="1" ht="13.8">
      <c r="A27" s="53"/>
      <c r="B27" s="68"/>
      <c r="C27" s="33" t="s">
        <v>0</v>
      </c>
    </row>
    <row r="28" spans="1:3" s="21" customFormat="1" ht="13.8">
      <c r="A28" s="66"/>
      <c r="B28" s="69"/>
      <c r="C28" s="26"/>
    </row>
    <row r="29" spans="1:3" s="21" customFormat="1" ht="13.8">
      <c r="A29" s="70" t="s">
        <v>349</v>
      </c>
      <c r="B29" s="57" t="s">
        <v>13</v>
      </c>
      <c r="C29" s="64" t="s">
        <v>195</v>
      </c>
    </row>
    <row r="30" spans="1:3" s="21" customFormat="1" ht="13.8">
      <c r="A30" s="70"/>
      <c r="B30" s="68"/>
      <c r="C30" s="34" t="s">
        <v>410</v>
      </c>
    </row>
    <row r="31" spans="1:3" s="21" customFormat="1" ht="13.8">
      <c r="A31" s="53"/>
      <c r="B31" s="65"/>
      <c r="C31" s="33" t="s">
        <v>445</v>
      </c>
    </row>
    <row r="32" spans="1:3" s="21" customFormat="1" ht="13.8">
      <c r="A32" s="54"/>
      <c r="B32" s="67"/>
      <c r="C32" s="26"/>
    </row>
    <row r="33" spans="1:3" s="21" customFormat="1" ht="13.8">
      <c r="A33" s="70" t="s">
        <v>338</v>
      </c>
      <c r="B33" s="57" t="s">
        <v>13</v>
      </c>
      <c r="C33" s="57" t="s">
        <v>403</v>
      </c>
    </row>
    <row r="34" spans="1:3" s="21" customFormat="1" ht="13.8">
      <c r="A34" s="70"/>
      <c r="B34" s="57"/>
      <c r="C34" s="33" t="s">
        <v>446</v>
      </c>
    </row>
    <row r="35" spans="1:3" s="21" customFormat="1" ht="13.8">
      <c r="A35" s="70"/>
      <c r="B35" s="57"/>
      <c r="C35" s="72" t="s">
        <v>404</v>
      </c>
    </row>
    <row r="36" spans="1:3" s="21" customFormat="1" ht="13.8">
      <c r="A36" s="70"/>
      <c r="B36" s="57"/>
      <c r="C36" s="72" t="s">
        <v>405</v>
      </c>
    </row>
    <row r="37" spans="1:3" s="21" customFormat="1" ht="13.8">
      <c r="A37" s="70"/>
      <c r="B37" s="57"/>
      <c r="C37" s="72" t="s">
        <v>397</v>
      </c>
    </row>
    <row r="38" spans="1:3" s="21" customFormat="1" ht="13.8">
      <c r="A38" s="54"/>
      <c r="B38" s="60"/>
      <c r="C38" s="73"/>
    </row>
    <row r="39" spans="1:3" s="21" customFormat="1" ht="13.8">
      <c r="A39" s="70" t="s">
        <v>219</v>
      </c>
      <c r="B39" s="71" t="s">
        <v>13</v>
      </c>
      <c r="C39" s="58" t="s">
        <v>408</v>
      </c>
    </row>
    <row r="40" spans="1:3" s="21" customFormat="1" ht="13.8">
      <c r="A40" s="70"/>
      <c r="B40" s="57"/>
      <c r="C40" s="34" t="s">
        <v>406</v>
      </c>
    </row>
    <row r="41" spans="1:3" s="21" customFormat="1" ht="13.8">
      <c r="A41" s="70"/>
      <c r="B41" s="57"/>
      <c r="C41" s="34" t="s">
        <v>407</v>
      </c>
    </row>
    <row r="42" spans="1:3" s="21" customFormat="1" ht="13.8">
      <c r="A42" s="70"/>
      <c r="B42" s="57"/>
      <c r="C42" s="34" t="s">
        <v>447</v>
      </c>
    </row>
    <row r="43" spans="1:3" s="21" customFormat="1" ht="13.8">
      <c r="A43" s="70"/>
      <c r="B43" s="57"/>
      <c r="C43" s="34" t="s">
        <v>387</v>
      </c>
    </row>
    <row r="44" spans="1:3" s="21" customFormat="1" ht="13.8">
      <c r="A44" s="70"/>
      <c r="B44" s="57"/>
      <c r="C44" s="34" t="s">
        <v>409</v>
      </c>
    </row>
    <row r="45" spans="1:3" s="21" customFormat="1" ht="13.8">
      <c r="A45" s="70"/>
      <c r="B45" s="57"/>
      <c r="C45" s="34" t="s">
        <v>159</v>
      </c>
    </row>
    <row r="46" spans="1:3" s="21" customFormat="1" ht="13.8">
      <c r="A46" s="74"/>
      <c r="B46" s="63"/>
      <c r="C46" s="26"/>
    </row>
    <row r="47" spans="1:3" s="21" customFormat="1" ht="13.8">
      <c r="A47" s="70" t="s">
        <v>416</v>
      </c>
      <c r="B47" s="71" t="s">
        <v>13</v>
      </c>
      <c r="C47" s="58" t="s">
        <v>191</v>
      </c>
    </row>
    <row r="48" spans="1:3" s="21" customFormat="1" ht="13.8">
      <c r="A48" s="70"/>
      <c r="B48" s="57"/>
      <c r="C48" s="34" t="s">
        <v>185</v>
      </c>
    </row>
    <row r="49" spans="1:3" s="21" customFormat="1" ht="13.8">
      <c r="A49" s="74"/>
      <c r="B49" s="63"/>
      <c r="C49" s="26"/>
    </row>
    <row r="50" spans="1:3" s="21" customFormat="1" ht="13.8">
      <c r="A50" s="70" t="s">
        <v>450</v>
      </c>
      <c r="B50" s="71" t="s">
        <v>13</v>
      </c>
      <c r="C50" s="58" t="s">
        <v>341</v>
      </c>
    </row>
    <row r="51" spans="1:3" s="21" customFormat="1" ht="13.8">
      <c r="A51" s="74"/>
      <c r="B51" s="63"/>
      <c r="C51" s="26"/>
    </row>
    <row r="52" spans="1:3" s="21" customFormat="1" ht="13.8">
      <c r="A52" s="70" t="s">
        <v>448</v>
      </c>
      <c r="B52" s="71" t="s">
        <v>13</v>
      </c>
      <c r="C52" s="58"/>
    </row>
    <row r="53" spans="1:3" s="21" customFormat="1" ht="13.8">
      <c r="A53" s="70"/>
      <c r="B53" s="57"/>
      <c r="C53" s="34" t="s">
        <v>449</v>
      </c>
    </row>
    <row r="54" spans="1:3" s="21" customFormat="1" ht="13.8">
      <c r="A54" s="74"/>
      <c r="B54" s="63"/>
      <c r="C54" s="26"/>
    </row>
    <row r="55" spans="1:3" ht="13.8">
      <c r="A55" s="53"/>
      <c r="B55" s="75"/>
      <c r="C55" s="33"/>
    </row>
    <row r="56" spans="1:3" ht="13.8">
      <c r="A56" s="56" t="s">
        <v>168</v>
      </c>
      <c r="B56" s="115"/>
    </row>
  </sheetData>
  <mergeCells count="2">
    <mergeCell ref="A1:C1"/>
    <mergeCell ref="B2:C2"/>
  </mergeCells>
  <hyperlinks>
    <hyperlink ref="E1" location="INDICE!A1" display="Torna all'indice" xr:uid="{00000000-0004-0000-0800-000000000000}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81D66-6287-461F-BA4F-ADA2412BA75D}">
  <sheetPr>
    <tabColor rgb="FF0070C0"/>
  </sheetPr>
  <dimension ref="A1:L68"/>
  <sheetViews>
    <sheetView showGridLines="0" workbookViewId="0">
      <selection activeCell="G15" sqref="G15"/>
    </sheetView>
  </sheetViews>
  <sheetFormatPr defaultColWidth="8.77734375" defaultRowHeight="13.2"/>
  <cols>
    <col min="1" max="1" width="8.77734375" style="198"/>
    <col min="2" max="2" width="57.44140625" style="198" bestFit="1" customWidth="1"/>
    <col min="3" max="4" width="16.77734375" style="198" bestFit="1" customWidth="1"/>
    <col min="5" max="6" width="16.77734375" style="198" customWidth="1"/>
    <col min="7" max="7" width="18.21875" style="198" bestFit="1" customWidth="1"/>
    <col min="8" max="10" width="16.77734375" style="198" customWidth="1"/>
    <col min="11" max="11" width="10.77734375" style="198" customWidth="1"/>
    <col min="12" max="12" width="13.5546875" style="198" bestFit="1" customWidth="1"/>
    <col min="13" max="16384" width="8.77734375" style="198"/>
  </cols>
  <sheetData>
    <row r="1" spans="1:12" ht="18" customHeight="1">
      <c r="A1" s="280" t="s">
        <v>460</v>
      </c>
      <c r="B1" s="280"/>
      <c r="C1" s="280"/>
      <c r="D1" s="280"/>
      <c r="E1" s="280"/>
      <c r="F1" s="280"/>
      <c r="G1" s="280"/>
      <c r="H1" s="280"/>
      <c r="I1" s="196"/>
      <c r="J1" s="196"/>
      <c r="K1" s="79"/>
      <c r="L1" s="197" t="s">
        <v>177</v>
      </c>
    </row>
    <row r="2" spans="1:12" ht="18" customHeight="1">
      <c r="A2" s="146"/>
      <c r="B2" s="146"/>
      <c r="C2" s="283" t="s">
        <v>422</v>
      </c>
      <c r="D2" s="284"/>
      <c r="E2" s="285" t="s">
        <v>423</v>
      </c>
      <c r="F2" s="286"/>
      <c r="G2" s="287" t="s">
        <v>424</v>
      </c>
      <c r="H2" s="283"/>
      <c r="I2" s="287" t="s">
        <v>435</v>
      </c>
      <c r="J2" s="283"/>
      <c r="K2" s="79"/>
      <c r="L2" s="197"/>
    </row>
    <row r="3" spans="1:12" ht="27.6">
      <c r="A3" s="199" t="s">
        <v>236</v>
      </c>
      <c r="B3" s="200" t="s">
        <v>237</v>
      </c>
      <c r="C3" s="201" t="s">
        <v>238</v>
      </c>
      <c r="D3" s="99" t="s">
        <v>239</v>
      </c>
      <c r="E3" s="202" t="s">
        <v>238</v>
      </c>
      <c r="F3" s="203" t="s">
        <v>239</v>
      </c>
      <c r="G3" s="204" t="s">
        <v>238</v>
      </c>
      <c r="H3" s="205" t="s">
        <v>239</v>
      </c>
      <c r="I3" s="204" t="s">
        <v>238</v>
      </c>
      <c r="J3" s="205" t="s">
        <v>239</v>
      </c>
    </row>
    <row r="4" spans="1:12" ht="13.8">
      <c r="A4" s="206"/>
      <c r="B4" s="207" t="s">
        <v>240</v>
      </c>
      <c r="C4" s="147">
        <v>15138296.050000001</v>
      </c>
      <c r="D4" s="208"/>
      <c r="E4" s="209">
        <v>13936454.09</v>
      </c>
      <c r="F4" s="210"/>
      <c r="G4" s="211">
        <v>28112114.460000001</v>
      </c>
      <c r="H4" s="212"/>
      <c r="I4" s="211">
        <v>41690984.899999999</v>
      </c>
      <c r="J4" s="212"/>
    </row>
    <row r="5" spans="1:12" ht="13.8">
      <c r="A5" s="206"/>
      <c r="B5" s="103" t="s">
        <v>241</v>
      </c>
      <c r="C5" s="147">
        <v>205533877.38999999</v>
      </c>
      <c r="D5" s="208"/>
      <c r="E5" s="209">
        <v>172652187.41</v>
      </c>
      <c r="F5" s="210"/>
      <c r="G5" s="211">
        <v>153798620.63999999</v>
      </c>
      <c r="H5" s="212"/>
      <c r="I5" s="211">
        <v>101960833.64</v>
      </c>
      <c r="J5" s="212"/>
    </row>
    <row r="6" spans="1:12" ht="13.8">
      <c r="A6" s="206"/>
      <c r="B6" s="103" t="s">
        <v>242</v>
      </c>
      <c r="C6" s="147">
        <v>13203765.16</v>
      </c>
      <c r="D6" s="208"/>
      <c r="E6" s="209">
        <v>57808876.259999998</v>
      </c>
      <c r="F6" s="210"/>
      <c r="G6" s="211">
        <v>32976517.75</v>
      </c>
      <c r="H6" s="212"/>
      <c r="I6" s="211">
        <f>38124459.43+23579515.33</f>
        <v>61703974.759999998</v>
      </c>
      <c r="J6" s="212"/>
    </row>
    <row r="7" spans="1:12" ht="14.4">
      <c r="A7" s="206"/>
      <c r="B7" s="103" t="s">
        <v>243</v>
      </c>
      <c r="C7" s="147"/>
      <c r="D7" s="148">
        <v>9849687.5700000003</v>
      </c>
      <c r="E7" s="149"/>
      <c r="F7" s="150">
        <v>7779933.9199999999</v>
      </c>
      <c r="G7" s="151"/>
      <c r="H7" s="147">
        <v>5057334.47</v>
      </c>
      <c r="I7" s="151"/>
      <c r="J7" s="213">
        <v>31290687.66</v>
      </c>
    </row>
    <row r="8" spans="1:12" ht="13.8">
      <c r="A8" s="206"/>
      <c r="B8" s="214"/>
      <c r="C8" s="147"/>
      <c r="D8" s="208"/>
      <c r="E8" s="209"/>
      <c r="F8" s="210"/>
      <c r="G8" s="215"/>
      <c r="H8" s="212"/>
      <c r="I8" s="215"/>
      <c r="J8" s="212"/>
    </row>
    <row r="9" spans="1:12" ht="13.8">
      <c r="A9" s="102" t="s">
        <v>178</v>
      </c>
      <c r="B9" s="103" t="s">
        <v>244</v>
      </c>
      <c r="C9" s="216"/>
      <c r="D9" s="208"/>
      <c r="E9" s="209"/>
      <c r="F9" s="210"/>
      <c r="G9" s="215"/>
      <c r="H9" s="212"/>
      <c r="I9" s="215"/>
      <c r="J9" s="212"/>
    </row>
    <row r="10" spans="1:12" ht="13.8">
      <c r="A10" s="100">
        <v>10101</v>
      </c>
      <c r="B10" s="217" t="s">
        <v>245</v>
      </c>
      <c r="C10" s="147">
        <v>442090855.67000002</v>
      </c>
      <c r="D10" s="148">
        <v>244478620.28999999</v>
      </c>
      <c r="E10" s="149">
        <v>361681351.63000005</v>
      </c>
      <c r="F10" s="150">
        <v>227499371.27999994</v>
      </c>
      <c r="G10" s="151">
        <v>376453282.01999998</v>
      </c>
      <c r="H10" s="147">
        <v>228799830.47</v>
      </c>
      <c r="I10" s="151">
        <v>326396118.12</v>
      </c>
      <c r="J10" s="147">
        <v>170479092.85999998</v>
      </c>
    </row>
    <row r="11" spans="1:12" ht="13.8">
      <c r="A11" s="100">
        <v>10102</v>
      </c>
      <c r="B11" s="217" t="s">
        <v>246</v>
      </c>
      <c r="C11" s="147">
        <v>0</v>
      </c>
      <c r="D11" s="148">
        <v>0</v>
      </c>
      <c r="E11" s="149"/>
      <c r="F11" s="150"/>
      <c r="G11" s="151"/>
      <c r="H11" s="147"/>
      <c r="I11" s="151"/>
      <c r="J11" s="147"/>
    </row>
    <row r="12" spans="1:12" ht="13.8">
      <c r="A12" s="100">
        <v>10103</v>
      </c>
      <c r="B12" s="217" t="s">
        <v>247</v>
      </c>
      <c r="C12" s="147">
        <v>0</v>
      </c>
      <c r="D12" s="148">
        <v>0</v>
      </c>
      <c r="E12" s="149"/>
      <c r="F12" s="150"/>
      <c r="G12" s="151"/>
      <c r="H12" s="147"/>
      <c r="I12" s="151"/>
      <c r="J12" s="147"/>
    </row>
    <row r="13" spans="1:12" ht="14.4">
      <c r="A13" s="100">
        <v>10104</v>
      </c>
      <c r="B13" s="217" t="s">
        <v>248</v>
      </c>
      <c r="C13" s="147">
        <v>14251622.02</v>
      </c>
      <c r="D13" s="148">
        <v>13919099.76</v>
      </c>
      <c r="E13" s="149">
        <v>15727335.189999999</v>
      </c>
      <c r="F13" s="150">
        <v>15420605.029999999</v>
      </c>
      <c r="G13" s="151">
        <v>15629987.02</v>
      </c>
      <c r="H13" s="147">
        <v>15111187.32</v>
      </c>
      <c r="I13" s="213"/>
      <c r="J13" s="147"/>
    </row>
    <row r="14" spans="1:12" ht="14.4">
      <c r="A14" s="100">
        <v>10301</v>
      </c>
      <c r="B14" s="217" t="s">
        <v>249</v>
      </c>
      <c r="C14" s="147">
        <v>133759002.06999999</v>
      </c>
      <c r="D14" s="148">
        <v>133759002.06999999</v>
      </c>
      <c r="E14" s="149">
        <v>135020211.13999999</v>
      </c>
      <c r="F14" s="150">
        <v>129578582.29000001</v>
      </c>
      <c r="G14" s="151">
        <v>136116198.53999999</v>
      </c>
      <c r="H14" s="147">
        <v>95243138</v>
      </c>
      <c r="I14" s="213">
        <v>137188350.74000001</v>
      </c>
      <c r="J14" s="147">
        <v>0</v>
      </c>
    </row>
    <row r="15" spans="1:12" ht="13.8">
      <c r="A15" s="100">
        <v>10302</v>
      </c>
      <c r="B15" s="217" t="s">
        <v>250</v>
      </c>
      <c r="C15" s="147">
        <v>0</v>
      </c>
      <c r="D15" s="148">
        <v>0</v>
      </c>
      <c r="E15" s="149"/>
      <c r="F15" s="150"/>
      <c r="G15" s="151"/>
      <c r="H15" s="147"/>
      <c r="I15" s="151"/>
      <c r="J15" s="147"/>
    </row>
    <row r="16" spans="1:12" ht="24" customHeight="1">
      <c r="A16" s="218">
        <v>10000</v>
      </c>
      <c r="B16" s="219" t="s">
        <v>251</v>
      </c>
      <c r="C16" s="152">
        <v>590101479.75999999</v>
      </c>
      <c r="D16" s="153">
        <v>392156722.12</v>
      </c>
      <c r="E16" s="154">
        <v>512428897.96000004</v>
      </c>
      <c r="F16" s="155">
        <v>372498558.59999996</v>
      </c>
      <c r="G16" s="156">
        <v>528199467.57999992</v>
      </c>
      <c r="H16" s="152">
        <v>339154155.78999996</v>
      </c>
      <c r="I16" s="156">
        <f>SUM(I10:I15)</f>
        <v>463584468.86000001</v>
      </c>
      <c r="J16" s="156">
        <f>SUM(J10:J15)</f>
        <v>170479092.85999998</v>
      </c>
    </row>
    <row r="17" spans="1:10" ht="13.8">
      <c r="A17" s="220"/>
      <c r="B17" s="221"/>
      <c r="C17" s="157"/>
      <c r="D17" s="158"/>
      <c r="E17" s="149"/>
      <c r="F17" s="150"/>
      <c r="G17" s="151"/>
      <c r="H17" s="147"/>
      <c r="I17" s="151"/>
      <c r="J17" s="147"/>
    </row>
    <row r="18" spans="1:10" ht="13.8">
      <c r="A18" s="222" t="s">
        <v>179</v>
      </c>
      <c r="B18" s="103" t="s">
        <v>252</v>
      </c>
      <c r="C18" s="147"/>
      <c r="D18" s="208"/>
      <c r="E18" s="209"/>
      <c r="F18" s="210"/>
      <c r="G18" s="215"/>
      <c r="H18" s="212"/>
      <c r="I18" s="215"/>
      <c r="J18" s="212"/>
    </row>
    <row r="19" spans="1:10" ht="13.8">
      <c r="A19" s="100">
        <v>20101</v>
      </c>
      <c r="B19" s="217" t="s">
        <v>253</v>
      </c>
      <c r="C19" s="147">
        <v>157641776.31</v>
      </c>
      <c r="D19" s="148">
        <v>159280940.25</v>
      </c>
      <c r="E19" s="149">
        <v>278709961.00999999</v>
      </c>
      <c r="F19" s="150">
        <v>249555688.22999996</v>
      </c>
      <c r="G19" s="151">
        <v>371120144.65000004</v>
      </c>
      <c r="H19" s="147">
        <v>297215036.01999998</v>
      </c>
      <c r="I19" s="151">
        <v>270584909.77000004</v>
      </c>
      <c r="J19" s="147">
        <v>145186020.72999999</v>
      </c>
    </row>
    <row r="20" spans="1:10" ht="13.8">
      <c r="A20" s="100">
        <v>20102</v>
      </c>
      <c r="B20" s="217" t="s">
        <v>254</v>
      </c>
      <c r="C20" s="147">
        <v>0</v>
      </c>
      <c r="D20" s="148">
        <v>0</v>
      </c>
      <c r="E20" s="149"/>
      <c r="F20" s="150"/>
      <c r="G20" s="151"/>
      <c r="H20" s="147">
        <v>0</v>
      </c>
      <c r="I20" s="151">
        <v>0</v>
      </c>
      <c r="J20" s="147">
        <v>0</v>
      </c>
    </row>
    <row r="21" spans="1:10" ht="13.8">
      <c r="A21" s="100">
        <v>20103</v>
      </c>
      <c r="B21" s="217" t="s">
        <v>255</v>
      </c>
      <c r="C21" s="147">
        <v>115659</v>
      </c>
      <c r="D21" s="148">
        <v>0</v>
      </c>
      <c r="E21" s="149">
        <v>1106026.1399999999</v>
      </c>
      <c r="F21" s="150">
        <v>1000000</v>
      </c>
      <c r="G21" s="151">
        <v>46988.03</v>
      </c>
      <c r="H21" s="147"/>
      <c r="I21" s="151">
        <v>0</v>
      </c>
      <c r="J21" s="147">
        <v>0</v>
      </c>
    </row>
    <row r="22" spans="1:10" ht="13.8">
      <c r="A22" s="100">
        <v>20104</v>
      </c>
      <c r="B22" s="217" t="s">
        <v>256</v>
      </c>
      <c r="C22" s="147">
        <v>7094</v>
      </c>
      <c r="D22" s="148">
        <v>6473.6</v>
      </c>
      <c r="E22" s="149">
        <v>3874.78</v>
      </c>
      <c r="F22" s="150">
        <v>0</v>
      </c>
      <c r="G22" s="151">
        <v>8452.02</v>
      </c>
      <c r="H22" s="147">
        <v>6473.6</v>
      </c>
      <c r="I22" s="151">
        <v>7500</v>
      </c>
      <c r="J22" s="147">
        <v>0</v>
      </c>
    </row>
    <row r="23" spans="1:10" ht="27.6">
      <c r="A23" s="100">
        <v>20105</v>
      </c>
      <c r="B23" s="217" t="s">
        <v>257</v>
      </c>
      <c r="C23" s="147">
        <v>6390081.0899999999</v>
      </c>
      <c r="D23" s="148">
        <v>5191985.79</v>
      </c>
      <c r="E23" s="149">
        <v>6137794.6600000001</v>
      </c>
      <c r="F23" s="150">
        <v>5434173.7200000007</v>
      </c>
      <c r="G23" s="151">
        <v>5363096.1000000006</v>
      </c>
      <c r="H23" s="147">
        <v>1781925.6</v>
      </c>
      <c r="I23" s="151">
        <v>10203057.500000002</v>
      </c>
      <c r="J23" s="147">
        <v>2391836.29</v>
      </c>
    </row>
    <row r="24" spans="1:10" ht="14.4">
      <c r="A24" s="223">
        <v>20000</v>
      </c>
      <c r="B24" s="224" t="s">
        <v>258</v>
      </c>
      <c r="C24" s="159">
        <v>164154610.40000001</v>
      </c>
      <c r="D24" s="160">
        <v>164479399.63999999</v>
      </c>
      <c r="E24" s="154">
        <v>285957656.58999997</v>
      </c>
      <c r="F24" s="155">
        <v>255989861.94999996</v>
      </c>
      <c r="G24" s="156">
        <v>376538680.80000001</v>
      </c>
      <c r="H24" s="152">
        <v>299003435.22000003</v>
      </c>
      <c r="I24" s="156">
        <f>SUM(I18:I23)</f>
        <v>280795467.27000004</v>
      </c>
      <c r="J24" s="156">
        <f>SUM(J18:J23)</f>
        <v>147577857.01999998</v>
      </c>
    </row>
    <row r="25" spans="1:10" ht="13.8">
      <c r="A25" s="220"/>
      <c r="B25" s="221"/>
      <c r="C25" s="157"/>
      <c r="D25" s="158"/>
      <c r="E25" s="149"/>
      <c r="F25" s="150"/>
      <c r="G25" s="151"/>
      <c r="H25" s="147"/>
      <c r="I25" s="151"/>
      <c r="J25" s="147"/>
    </row>
    <row r="26" spans="1:10" ht="13.8">
      <c r="A26" s="101" t="s">
        <v>180</v>
      </c>
      <c r="B26" s="103" t="s">
        <v>259</v>
      </c>
      <c r="C26" s="147"/>
      <c r="D26" s="148"/>
      <c r="E26" s="149"/>
      <c r="F26" s="150"/>
      <c r="G26" s="151"/>
      <c r="H26" s="147"/>
      <c r="I26" s="151"/>
      <c r="J26" s="147"/>
    </row>
    <row r="27" spans="1:10" ht="27.6">
      <c r="A27" s="100">
        <v>30100</v>
      </c>
      <c r="B27" s="217" t="s">
        <v>260</v>
      </c>
      <c r="C27" s="147">
        <v>13915917.73</v>
      </c>
      <c r="D27" s="148">
        <v>12078433.710000001</v>
      </c>
      <c r="E27" s="149">
        <v>12829260.5</v>
      </c>
      <c r="F27" s="150">
        <v>10669822.870000001</v>
      </c>
      <c r="G27" s="151">
        <v>15325284.649999999</v>
      </c>
      <c r="H27" s="147">
        <v>13594861.969999997</v>
      </c>
      <c r="I27" s="151">
        <v>18425645.689999998</v>
      </c>
      <c r="J27" s="147">
        <v>15933383.610000001</v>
      </c>
    </row>
    <row r="28" spans="1:10" ht="27.6">
      <c r="A28" s="100">
        <v>30200</v>
      </c>
      <c r="B28" s="217" t="s">
        <v>261</v>
      </c>
      <c r="C28" s="147">
        <v>103456067.54000001</v>
      </c>
      <c r="D28" s="148">
        <v>21529319.890000001</v>
      </c>
      <c r="E28" s="149">
        <v>51434454.569999993</v>
      </c>
      <c r="F28" s="150">
        <v>13276236.509999996</v>
      </c>
      <c r="G28" s="151">
        <v>58751534.670000009</v>
      </c>
      <c r="H28" s="147">
        <v>986192.69</v>
      </c>
      <c r="I28" s="151">
        <v>139085828.68000004</v>
      </c>
      <c r="J28" s="147">
        <v>17078773.809999999</v>
      </c>
    </row>
    <row r="29" spans="1:10" ht="13.8">
      <c r="A29" s="100">
        <v>30300</v>
      </c>
      <c r="B29" s="217" t="s">
        <v>262</v>
      </c>
      <c r="C29" s="147">
        <v>2155777.89</v>
      </c>
      <c r="D29" s="148">
        <v>955931.49</v>
      </c>
      <c r="E29" s="149">
        <v>2720972.5</v>
      </c>
      <c r="F29" s="150">
        <v>986192.69</v>
      </c>
      <c r="G29" s="151">
        <v>3838974.5900000003</v>
      </c>
      <c r="H29" s="147">
        <v>2221684.85</v>
      </c>
      <c r="I29" s="151">
        <v>4036795.66</v>
      </c>
      <c r="J29" s="147">
        <v>975048.16999999993</v>
      </c>
    </row>
    <row r="30" spans="1:10" ht="13.8">
      <c r="A30" s="100">
        <v>30400</v>
      </c>
      <c r="B30" s="217" t="s">
        <v>263</v>
      </c>
      <c r="C30" s="147">
        <v>0</v>
      </c>
      <c r="D30" s="148">
        <v>0</v>
      </c>
      <c r="E30" s="149"/>
      <c r="F30" s="150"/>
      <c r="G30" s="151"/>
      <c r="H30" s="147"/>
      <c r="I30" s="151">
        <v>0</v>
      </c>
      <c r="J30" s="147">
        <v>0</v>
      </c>
    </row>
    <row r="31" spans="1:10" ht="13.8">
      <c r="A31" s="100">
        <v>30500</v>
      </c>
      <c r="B31" s="217" t="s">
        <v>264</v>
      </c>
      <c r="C31" s="147">
        <v>14189031.470000001</v>
      </c>
      <c r="D31" s="148">
        <v>9602631.8800000008</v>
      </c>
      <c r="E31" s="149">
        <v>12443379.550000001</v>
      </c>
      <c r="F31" s="150">
        <v>10275537.739999998</v>
      </c>
      <c r="G31" s="151">
        <v>9339682.8599999994</v>
      </c>
      <c r="H31" s="147">
        <v>7482779.8899999987</v>
      </c>
      <c r="I31" s="151">
        <v>9773081.5999999978</v>
      </c>
      <c r="J31" s="147">
        <v>5893599.1600000001</v>
      </c>
    </row>
    <row r="32" spans="1:10" ht="14.4">
      <c r="A32" s="218">
        <v>30000</v>
      </c>
      <c r="B32" s="225" t="s">
        <v>265</v>
      </c>
      <c r="C32" s="152">
        <v>133716794.63000001</v>
      </c>
      <c r="D32" s="153">
        <v>44166316.970000006</v>
      </c>
      <c r="E32" s="154">
        <v>79428067.11999999</v>
      </c>
      <c r="F32" s="155">
        <v>35207789.809999995</v>
      </c>
      <c r="G32" s="156">
        <v>87255476.770000011</v>
      </c>
      <c r="H32" s="152">
        <v>24285519.399999999</v>
      </c>
      <c r="I32" s="156">
        <f>SUM(I26:I31)</f>
        <v>171321351.63000003</v>
      </c>
      <c r="J32" s="156">
        <f>SUM(J26:J31)</f>
        <v>39880804.75</v>
      </c>
    </row>
    <row r="33" spans="1:10" ht="13.8">
      <c r="A33" s="226"/>
      <c r="B33" s="227"/>
      <c r="C33" s="157"/>
      <c r="D33" s="158"/>
      <c r="E33" s="149"/>
      <c r="F33" s="150"/>
      <c r="G33" s="151"/>
      <c r="H33" s="147"/>
      <c r="I33" s="151"/>
      <c r="J33" s="147"/>
    </row>
    <row r="34" spans="1:10" ht="13.8">
      <c r="A34" s="101" t="s">
        <v>181</v>
      </c>
      <c r="B34" s="207" t="s">
        <v>266</v>
      </c>
      <c r="C34" s="161"/>
      <c r="D34" s="228"/>
      <c r="E34" s="209"/>
      <c r="F34" s="210"/>
      <c r="G34" s="215"/>
      <c r="H34" s="212"/>
      <c r="I34" s="215"/>
      <c r="J34" s="212"/>
    </row>
    <row r="35" spans="1:10" ht="13.8">
      <c r="A35" s="100">
        <v>40100</v>
      </c>
      <c r="B35" s="217" t="s">
        <v>267</v>
      </c>
      <c r="C35" s="147">
        <v>2707504.16</v>
      </c>
      <c r="D35" s="148">
        <v>2713374.26</v>
      </c>
      <c r="E35" s="149">
        <v>2115980.39</v>
      </c>
      <c r="F35" s="150">
        <v>2117875.54</v>
      </c>
      <c r="G35" s="151">
        <v>2926780.17</v>
      </c>
      <c r="H35" s="147">
        <v>2900876.4200000004</v>
      </c>
      <c r="I35" s="151">
        <v>2921132.16</v>
      </c>
      <c r="J35" s="147">
        <v>2915210.02</v>
      </c>
    </row>
    <row r="36" spans="1:10" ht="13.8">
      <c r="A36" s="100">
        <v>40200</v>
      </c>
      <c r="B36" s="217" t="s">
        <v>268</v>
      </c>
      <c r="C36" s="147">
        <v>24815074.960000001</v>
      </c>
      <c r="D36" s="148">
        <v>28876678.550000001</v>
      </c>
      <c r="E36" s="149">
        <v>21966505.52</v>
      </c>
      <c r="F36" s="150">
        <v>12537315.120000001</v>
      </c>
      <c r="G36" s="151">
        <v>18178382.710000001</v>
      </c>
      <c r="H36" s="147">
        <v>18483186.5</v>
      </c>
      <c r="I36" s="151">
        <v>125056194.76000001</v>
      </c>
      <c r="J36" s="147">
        <v>90368924.039999947</v>
      </c>
    </row>
    <row r="37" spans="1:10" ht="13.8">
      <c r="A37" s="100">
        <v>40300</v>
      </c>
      <c r="B37" s="217" t="s">
        <v>269</v>
      </c>
      <c r="C37" s="147">
        <v>0</v>
      </c>
      <c r="D37" s="148">
        <v>0</v>
      </c>
      <c r="E37" s="149">
        <v>590497.87</v>
      </c>
      <c r="F37" s="150">
        <v>590497.87</v>
      </c>
      <c r="G37" s="151">
        <v>0</v>
      </c>
      <c r="H37" s="147"/>
      <c r="I37" s="151">
        <v>0</v>
      </c>
      <c r="J37" s="147">
        <v>0</v>
      </c>
    </row>
    <row r="38" spans="1:10" ht="13.8">
      <c r="A38" s="100">
        <v>40400</v>
      </c>
      <c r="B38" s="217" t="s">
        <v>270</v>
      </c>
      <c r="C38" s="147">
        <v>1420414.26</v>
      </c>
      <c r="D38" s="148">
        <v>1093749.6200000001</v>
      </c>
      <c r="E38" s="149">
        <v>1580622.8800000001</v>
      </c>
      <c r="F38" s="150">
        <v>624489.96</v>
      </c>
      <c r="G38" s="151">
        <v>517350.04</v>
      </c>
      <c r="H38" s="147">
        <v>1712609.5</v>
      </c>
      <c r="I38" s="151">
        <v>966758.92999999993</v>
      </c>
      <c r="J38" s="147">
        <v>958389.7</v>
      </c>
    </row>
    <row r="39" spans="1:10" ht="13.8">
      <c r="A39" s="100">
        <v>40500</v>
      </c>
      <c r="B39" s="217" t="s">
        <v>271</v>
      </c>
      <c r="C39" s="147">
        <v>10582846.98</v>
      </c>
      <c r="D39" s="148">
        <v>10876441.960000001</v>
      </c>
      <c r="E39" s="149">
        <v>7818508.7800000003</v>
      </c>
      <c r="F39" s="150">
        <v>7736834.9300000006</v>
      </c>
      <c r="G39" s="151">
        <v>8892980.9199999999</v>
      </c>
      <c r="H39" s="147">
        <v>8734898.9000000004</v>
      </c>
      <c r="I39" s="151">
        <v>9917945.1799999997</v>
      </c>
      <c r="J39" s="147">
        <v>9917945.1799999997</v>
      </c>
    </row>
    <row r="40" spans="1:10" ht="14.4">
      <c r="A40" s="218">
        <v>40000</v>
      </c>
      <c r="B40" s="225" t="s">
        <v>272</v>
      </c>
      <c r="C40" s="152">
        <v>39525840.359999999</v>
      </c>
      <c r="D40" s="153">
        <v>43560244.390000001</v>
      </c>
      <c r="E40" s="154">
        <v>34072115.439999998</v>
      </c>
      <c r="F40" s="155">
        <v>23607013.419999998</v>
      </c>
      <c r="G40" s="156">
        <v>30515493.840000004</v>
      </c>
      <c r="H40" s="152">
        <v>31831571.32</v>
      </c>
      <c r="I40" s="156">
        <f>SUM(I34:I39)</f>
        <v>138862031.03</v>
      </c>
      <c r="J40" s="156">
        <f>SUM(J34:J39)</f>
        <v>104160468.93999994</v>
      </c>
    </row>
    <row r="41" spans="1:10" ht="13.8">
      <c r="A41" s="220"/>
      <c r="B41" s="221"/>
      <c r="C41" s="157"/>
      <c r="D41" s="158"/>
      <c r="E41" s="149"/>
      <c r="F41" s="150"/>
      <c r="G41" s="151"/>
      <c r="H41" s="147"/>
      <c r="I41" s="151"/>
      <c r="J41" s="147"/>
    </row>
    <row r="42" spans="1:10" ht="13.8">
      <c r="A42" s="101" t="s">
        <v>200</v>
      </c>
      <c r="B42" s="207" t="s">
        <v>273</v>
      </c>
      <c r="C42" s="161"/>
      <c r="D42" s="228"/>
      <c r="E42" s="209"/>
      <c r="F42" s="210"/>
      <c r="G42" s="215"/>
      <c r="H42" s="212"/>
      <c r="I42" s="215"/>
      <c r="J42" s="212"/>
    </row>
    <row r="43" spans="1:10" ht="13.8">
      <c r="A43" s="100">
        <v>50100</v>
      </c>
      <c r="B43" s="217" t="s">
        <v>274</v>
      </c>
      <c r="C43" s="147">
        <v>0</v>
      </c>
      <c r="D43" s="148">
        <v>0</v>
      </c>
      <c r="E43" s="149"/>
      <c r="F43" s="150"/>
      <c r="G43" s="151">
        <v>2080</v>
      </c>
      <c r="H43" s="147">
        <v>2080</v>
      </c>
      <c r="I43" s="151"/>
      <c r="J43" s="147"/>
    </row>
    <row r="44" spans="1:10" ht="13.8">
      <c r="A44" s="100">
        <v>50200</v>
      </c>
      <c r="B44" s="217" t="s">
        <v>275</v>
      </c>
      <c r="C44" s="147">
        <v>0</v>
      </c>
      <c r="D44" s="148">
        <v>0</v>
      </c>
      <c r="E44" s="149"/>
      <c r="F44" s="150"/>
      <c r="G44" s="151"/>
      <c r="H44" s="147"/>
      <c r="I44" s="151"/>
      <c r="J44" s="147"/>
    </row>
    <row r="45" spans="1:10" ht="13.8">
      <c r="A45" s="100">
        <v>50300</v>
      </c>
      <c r="B45" s="217" t="s">
        <v>276</v>
      </c>
      <c r="C45" s="147">
        <v>0</v>
      </c>
      <c r="D45" s="148">
        <v>0</v>
      </c>
      <c r="E45" s="149"/>
      <c r="F45" s="150"/>
      <c r="G45" s="151"/>
      <c r="H45" s="147"/>
      <c r="I45" s="151"/>
      <c r="J45" s="147"/>
    </row>
    <row r="46" spans="1:10" ht="13.8">
      <c r="A46" s="100">
        <v>50400</v>
      </c>
      <c r="B46" s="217" t="s">
        <v>277</v>
      </c>
      <c r="C46" s="147">
        <v>0</v>
      </c>
      <c r="D46" s="148">
        <v>6657638.8600000003</v>
      </c>
      <c r="E46" s="149"/>
      <c r="F46" s="150">
        <v>1912056.99</v>
      </c>
      <c r="G46" s="151"/>
      <c r="H46" s="147">
        <v>1133037.8600000001</v>
      </c>
      <c r="I46" s="151"/>
      <c r="J46" s="147"/>
    </row>
    <row r="47" spans="1:10" ht="14.4">
      <c r="A47" s="218">
        <v>50000</v>
      </c>
      <c r="B47" s="225" t="s">
        <v>278</v>
      </c>
      <c r="C47" s="152">
        <v>0</v>
      </c>
      <c r="D47" s="153">
        <v>6657638.8600000003</v>
      </c>
      <c r="E47" s="154">
        <v>0</v>
      </c>
      <c r="F47" s="155">
        <v>1912056.99</v>
      </c>
      <c r="G47" s="156">
        <v>2080</v>
      </c>
      <c r="H47" s="152">
        <v>1135117.8600000001</v>
      </c>
      <c r="I47" s="156">
        <f>SUM(I41:I46)</f>
        <v>0</v>
      </c>
      <c r="J47" s="156">
        <f>SUM(J41:J46)</f>
        <v>0</v>
      </c>
    </row>
    <row r="48" spans="1:10" ht="13.8">
      <c r="A48" s="220"/>
      <c r="B48" s="221"/>
      <c r="C48" s="157"/>
      <c r="D48" s="158"/>
      <c r="E48" s="149"/>
      <c r="F48" s="150"/>
      <c r="G48" s="151"/>
      <c r="H48" s="147"/>
      <c r="I48" s="151"/>
      <c r="J48" s="147"/>
    </row>
    <row r="49" spans="1:10" ht="13.8">
      <c r="A49" s="101" t="s">
        <v>201</v>
      </c>
      <c r="B49" s="207" t="s">
        <v>279</v>
      </c>
      <c r="C49" s="161"/>
      <c r="D49" s="228"/>
      <c r="E49" s="209"/>
      <c r="F49" s="210"/>
      <c r="G49" s="215"/>
      <c r="H49" s="212"/>
      <c r="I49" s="215"/>
      <c r="J49" s="212"/>
    </row>
    <row r="50" spans="1:10" ht="13.8">
      <c r="A50" s="100">
        <v>60100</v>
      </c>
      <c r="B50" s="217" t="s">
        <v>274</v>
      </c>
      <c r="C50" s="147">
        <v>0</v>
      </c>
      <c r="D50" s="148">
        <v>0</v>
      </c>
      <c r="E50" s="149"/>
      <c r="F50" s="150"/>
      <c r="G50" s="151"/>
      <c r="H50" s="147"/>
      <c r="I50" s="151"/>
      <c r="J50" s="147"/>
    </row>
    <row r="51" spans="1:10" ht="13.8">
      <c r="A51" s="100">
        <v>60200</v>
      </c>
      <c r="B51" s="217" t="s">
        <v>275</v>
      </c>
      <c r="C51" s="147">
        <v>14899859.789999999</v>
      </c>
      <c r="D51" s="148">
        <v>14899859.789999999</v>
      </c>
      <c r="E51" s="149"/>
      <c r="F51" s="150">
        <v>25163086.84</v>
      </c>
      <c r="G51" s="151"/>
      <c r="H51" s="147">
        <v>19508183.169999998</v>
      </c>
      <c r="I51" s="151"/>
      <c r="J51" s="147"/>
    </row>
    <row r="52" spans="1:10" ht="13.8">
      <c r="A52" s="100">
        <v>60300</v>
      </c>
      <c r="B52" s="217" t="s">
        <v>276</v>
      </c>
      <c r="C52" s="147">
        <v>0</v>
      </c>
      <c r="D52" s="148">
        <v>2034532.47</v>
      </c>
      <c r="E52" s="149"/>
      <c r="F52" s="150"/>
      <c r="G52" s="151"/>
      <c r="H52" s="147"/>
      <c r="I52" s="151"/>
      <c r="J52" s="147"/>
    </row>
    <row r="53" spans="1:10" ht="13.8">
      <c r="A53" s="100">
        <v>60400</v>
      </c>
      <c r="B53" s="217" t="s">
        <v>277</v>
      </c>
      <c r="C53" s="147">
        <v>0</v>
      </c>
      <c r="D53" s="148">
        <v>0</v>
      </c>
      <c r="E53" s="149"/>
      <c r="F53" s="150"/>
      <c r="G53" s="151"/>
      <c r="H53" s="147"/>
      <c r="I53" s="151"/>
      <c r="J53" s="147"/>
    </row>
    <row r="54" spans="1:10" ht="14.4">
      <c r="A54" s="218">
        <v>60000</v>
      </c>
      <c r="B54" s="225" t="s">
        <v>280</v>
      </c>
      <c r="C54" s="152">
        <v>14899859.789999999</v>
      </c>
      <c r="D54" s="153">
        <v>16934392.259999998</v>
      </c>
      <c r="E54" s="154">
        <v>0</v>
      </c>
      <c r="F54" s="155">
        <v>25163086.84</v>
      </c>
      <c r="G54" s="156">
        <v>0</v>
      </c>
      <c r="H54" s="152">
        <v>19508183.169999998</v>
      </c>
      <c r="I54" s="156">
        <f>SUM(I48:I53)</f>
        <v>0</v>
      </c>
      <c r="J54" s="156">
        <f>SUM(J48:J53)</f>
        <v>0</v>
      </c>
    </row>
    <row r="55" spans="1:10" ht="13.8">
      <c r="A55" s="220"/>
      <c r="B55" s="221"/>
      <c r="C55" s="157"/>
      <c r="D55" s="158"/>
      <c r="E55" s="149"/>
      <c r="F55" s="150"/>
      <c r="G55" s="151"/>
      <c r="H55" s="147"/>
      <c r="I55" s="151"/>
      <c r="J55" s="147"/>
    </row>
    <row r="56" spans="1:10" ht="13.8">
      <c r="A56" s="101" t="s">
        <v>202</v>
      </c>
      <c r="B56" s="207" t="s">
        <v>281</v>
      </c>
      <c r="C56" s="161"/>
      <c r="D56" s="228"/>
      <c r="E56" s="209"/>
      <c r="F56" s="210"/>
      <c r="G56" s="215"/>
      <c r="H56" s="212"/>
      <c r="I56" s="215"/>
      <c r="J56" s="212"/>
    </row>
    <row r="57" spans="1:10" ht="13.8">
      <c r="A57" s="100">
        <v>70100</v>
      </c>
      <c r="B57" s="217" t="s">
        <v>282</v>
      </c>
      <c r="C57" s="147">
        <v>571935591.89999998</v>
      </c>
      <c r="D57" s="148">
        <v>571935591.89999998</v>
      </c>
      <c r="E57" s="149">
        <v>555086376.88</v>
      </c>
      <c r="F57" s="150">
        <v>555086376.88</v>
      </c>
      <c r="G57" s="151">
        <v>475366855.63999999</v>
      </c>
      <c r="H57" s="147">
        <v>475366855.63999999</v>
      </c>
      <c r="I57" s="151">
        <v>234209525.19</v>
      </c>
      <c r="J57" s="147">
        <v>234209525.19</v>
      </c>
    </row>
    <row r="58" spans="1:10" ht="14.4">
      <c r="A58" s="218">
        <v>70000</v>
      </c>
      <c r="B58" s="225" t="s">
        <v>283</v>
      </c>
      <c r="C58" s="152">
        <v>571935591.89999998</v>
      </c>
      <c r="D58" s="153">
        <v>571935591.89999998</v>
      </c>
      <c r="E58" s="154">
        <v>555086376.88</v>
      </c>
      <c r="F58" s="155">
        <v>555086376.88</v>
      </c>
      <c r="G58" s="156">
        <v>475366855.63999999</v>
      </c>
      <c r="H58" s="152">
        <v>475366855.63999999</v>
      </c>
      <c r="I58" s="156">
        <f>SUM(I55:I57)</f>
        <v>234209525.19</v>
      </c>
      <c r="J58" s="156">
        <f>SUM(J55:J57)</f>
        <v>234209525.19</v>
      </c>
    </row>
    <row r="59" spans="1:10" ht="13.8">
      <c r="A59" s="220"/>
      <c r="B59" s="221"/>
      <c r="C59" s="157"/>
      <c r="D59" s="158"/>
      <c r="E59" s="149"/>
      <c r="F59" s="150"/>
      <c r="G59" s="151"/>
      <c r="H59" s="147"/>
      <c r="I59" s="151"/>
      <c r="J59" s="147"/>
    </row>
    <row r="60" spans="1:10" ht="13.8">
      <c r="A60" s="101" t="s">
        <v>203</v>
      </c>
      <c r="B60" s="207" t="s">
        <v>284</v>
      </c>
      <c r="C60" s="161"/>
      <c r="D60" s="228"/>
      <c r="E60" s="209"/>
      <c r="F60" s="210"/>
      <c r="G60" s="215"/>
      <c r="H60" s="212"/>
      <c r="I60" s="215"/>
      <c r="J60" s="212"/>
    </row>
    <row r="61" spans="1:10" ht="13.8">
      <c r="A61" s="100">
        <v>90100</v>
      </c>
      <c r="B61" s="217" t="s">
        <v>285</v>
      </c>
      <c r="C61" s="147">
        <v>275437150.25999999</v>
      </c>
      <c r="D61" s="148">
        <v>272921721.85000002</v>
      </c>
      <c r="E61" s="149">
        <v>269598086.50999999</v>
      </c>
      <c r="F61" s="150">
        <v>265325570.76999995</v>
      </c>
      <c r="G61" s="151">
        <v>337416069.86000001</v>
      </c>
      <c r="H61" s="147">
        <v>336628347.17000002</v>
      </c>
      <c r="I61" s="147">
        <v>577753128.07000005</v>
      </c>
      <c r="J61" s="147">
        <v>572915954.35000014</v>
      </c>
    </row>
    <row r="62" spans="1:10" ht="13.8">
      <c r="A62" s="100">
        <v>90200</v>
      </c>
      <c r="B62" s="217" t="s">
        <v>286</v>
      </c>
      <c r="C62" s="147">
        <v>7633359.4100000001</v>
      </c>
      <c r="D62" s="148">
        <v>4655799.29</v>
      </c>
      <c r="E62" s="149">
        <v>7962761.7200000007</v>
      </c>
      <c r="F62" s="150">
        <v>1828009.5899999999</v>
      </c>
      <c r="G62" s="151">
        <v>5815800.3300000001</v>
      </c>
      <c r="H62" s="147">
        <v>2418936.0099999998</v>
      </c>
      <c r="I62" s="147">
        <v>5266853.5999999996</v>
      </c>
      <c r="J62" s="147">
        <v>2014309.0800000003</v>
      </c>
    </row>
    <row r="63" spans="1:10" ht="14.4">
      <c r="A63" s="218">
        <v>90000</v>
      </c>
      <c r="B63" s="225" t="s">
        <v>287</v>
      </c>
      <c r="C63" s="152">
        <v>283070509.67000002</v>
      </c>
      <c r="D63" s="153">
        <v>277577521.14000005</v>
      </c>
      <c r="E63" s="154">
        <v>277560848.23000002</v>
      </c>
      <c r="F63" s="155">
        <v>267153580.35999995</v>
      </c>
      <c r="G63" s="156">
        <v>343231870.19</v>
      </c>
      <c r="H63" s="152">
        <v>339047283.18000001</v>
      </c>
      <c r="I63" s="152">
        <f>SUM(I60:I62)</f>
        <v>583019981.67000008</v>
      </c>
      <c r="J63" s="152">
        <f>SUM(J60:J62)</f>
        <v>574930263.43000019</v>
      </c>
    </row>
    <row r="64" spans="1:10" ht="14.4">
      <c r="A64" s="225"/>
      <c r="B64" s="190" t="s">
        <v>288</v>
      </c>
      <c r="C64" s="162">
        <v>1797404686.51</v>
      </c>
      <c r="D64" s="163">
        <v>1517467827.28</v>
      </c>
      <c r="E64" s="164">
        <v>1744533962.22</v>
      </c>
      <c r="F64" s="165">
        <v>1536618324.8499999</v>
      </c>
      <c r="G64" s="166">
        <v>1841109924.8199999</v>
      </c>
      <c r="H64" s="162">
        <v>1529332121.5799999</v>
      </c>
      <c r="I64" s="162">
        <f>I63+I58+I54+I47+I40+I32+I24+I16</f>
        <v>1871792825.6500001</v>
      </c>
      <c r="J64" s="162">
        <f>J63+J58+J54+J47+J40+J32+J24+J16</f>
        <v>1271238012.1899998</v>
      </c>
    </row>
    <row r="65" spans="1:10" ht="14.4">
      <c r="A65" s="225"/>
      <c r="B65" s="190" t="s">
        <v>289</v>
      </c>
      <c r="C65" s="162">
        <v>2031280625.1099999</v>
      </c>
      <c r="D65" s="163">
        <v>1527317514.8499999</v>
      </c>
      <c r="E65" s="164">
        <v>1988931479.98</v>
      </c>
      <c r="F65" s="165">
        <v>1536618324.8499999</v>
      </c>
      <c r="G65" s="166">
        <v>2055997177.6700001</v>
      </c>
      <c r="H65" s="162">
        <v>1529332121.5799999</v>
      </c>
      <c r="I65" s="162">
        <f>I64+I4+I5+I6</f>
        <v>2077148618.9500003</v>
      </c>
      <c r="J65" s="162">
        <v>1529332121.5799999</v>
      </c>
    </row>
    <row r="66" spans="1:10" ht="27.6">
      <c r="A66" s="225"/>
      <c r="B66" s="190" t="s">
        <v>290</v>
      </c>
      <c r="C66" s="162">
        <v>0</v>
      </c>
      <c r="D66" s="163">
        <v>0</v>
      </c>
      <c r="E66" s="164">
        <v>0</v>
      </c>
      <c r="F66" s="165"/>
      <c r="G66" s="166">
        <v>0</v>
      </c>
      <c r="H66" s="162"/>
      <c r="I66" s="166">
        <v>0</v>
      </c>
      <c r="J66" s="162"/>
    </row>
    <row r="68" spans="1:10">
      <c r="G68" s="229"/>
    </row>
  </sheetData>
  <mergeCells count="5">
    <mergeCell ref="A1:H1"/>
    <mergeCell ref="C2:D2"/>
    <mergeCell ref="E2:F2"/>
    <mergeCell ref="G2:H2"/>
    <mergeCell ref="I2:J2"/>
  </mergeCells>
  <hyperlinks>
    <hyperlink ref="L1" location="INDICE!A1" display="Torna all'indice" xr:uid="{B651FAA9-B1FD-4C27-AE6E-B383D6E6FA02}"/>
  </hyperlink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INDICE</vt:lpstr>
      <vt:lpstr>TAV. 1.1</vt:lpstr>
      <vt:lpstr>TAV. 1.2</vt:lpstr>
      <vt:lpstr>TAV. 1.3</vt:lpstr>
      <vt:lpstr>TAV. 1.4</vt:lpstr>
      <vt:lpstr>TAV. 1.5</vt:lpstr>
      <vt:lpstr>TAV. 1.6</vt:lpstr>
      <vt:lpstr>TAV. 1.7</vt:lpstr>
      <vt:lpstr>TAV 1.8.1</vt:lpstr>
      <vt:lpstr>TAV 1.8.2</vt:lpstr>
      <vt:lpstr>TAV 1.9.1</vt:lpstr>
      <vt:lpstr>TAV 1.9.2</vt:lpstr>
      <vt:lpstr>TAV 1.9.3</vt:lpstr>
      <vt:lpstr>TAV 1.9.4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Palermo Uff. Stat.</dc:creator>
  <cp:lastModifiedBy>Girolamo D'Anneo</cp:lastModifiedBy>
  <cp:lastPrinted>2022-12-28T15:57:35Z</cp:lastPrinted>
  <dcterms:created xsi:type="dcterms:W3CDTF">2004-01-07T09:16:00Z</dcterms:created>
  <dcterms:modified xsi:type="dcterms:W3CDTF">2023-12-30T16:51:19Z</dcterms:modified>
</cp:coreProperties>
</file>